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essing\Documents\Dokumenter\Newf\Vores hjemmeside\newf-web\New Site\web-content\nfc_blanket\"/>
    </mc:Choice>
  </mc:AlternateContent>
  <xr:revisionPtr revIDLastSave="0" documentId="8_{3C510B5D-A9BD-48A3-9C53-727BA4176FAC}" xr6:coauthVersionLast="46" xr6:coauthVersionMax="46" xr10:uidLastSave="{00000000-0000-0000-0000-000000000000}"/>
  <bookViews>
    <workbookView xWindow="-120" yWindow="-120" windowWidth="29040" windowHeight="15840" activeTab="12" xr2:uid="{00000000-000D-0000-FFFF-FFFF00000000}"/>
  </bookViews>
  <sheets>
    <sheet name="A" sheetId="1" r:id="rId1"/>
    <sheet name="B" sheetId="4" r:id="rId2"/>
    <sheet name="C" sheetId="5" r:id="rId3"/>
    <sheet name="D" sheetId="3" r:id="rId4"/>
    <sheet name="E" sheetId="6" r:id="rId5"/>
    <sheet name="F" sheetId="7" r:id="rId6"/>
    <sheet name="G" sheetId="10" r:id="rId7"/>
    <sheet name="H" sheetId="11" r:id="rId8"/>
    <sheet name="I" sheetId="9" r:id="rId9"/>
    <sheet name="J" sheetId="14" r:id="rId10"/>
    <sheet name="K" sheetId="13" r:id="rId11"/>
    <sheet name="L" sheetId="12" r:id="rId12"/>
    <sheet name="Resultatliste" sheetId="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9" l="1"/>
  <c r="D13" i="4" l="1"/>
  <c r="E24" i="2" l="1"/>
  <c r="A6" i="12" l="1"/>
  <c r="D6" i="12"/>
  <c r="A8" i="12"/>
  <c r="D17" i="4"/>
  <c r="D17" i="5"/>
  <c r="D17" i="3"/>
  <c r="D17" i="14"/>
  <c r="D17" i="6"/>
  <c r="D17" i="7"/>
  <c r="D17" i="10"/>
  <c r="D17" i="11"/>
  <c r="D17" i="9"/>
  <c r="D17" i="13"/>
  <c r="D18" i="12"/>
  <c r="D17" i="1"/>
  <c r="D13" i="12"/>
  <c r="B4" i="2"/>
  <c r="A4" i="2"/>
  <c r="D16" i="1" l="1"/>
  <c r="D6" i="4"/>
  <c r="D13" i="1"/>
  <c r="A6" i="14"/>
  <c r="A6" i="13"/>
  <c r="A6" i="9"/>
  <c r="A6" i="11"/>
  <c r="A6" i="10"/>
  <c r="A6" i="7"/>
  <c r="A6" i="6"/>
  <c r="A6" i="3"/>
  <c r="A6" i="5"/>
  <c r="A6" i="4"/>
  <c r="D6" i="14"/>
  <c r="D6" i="13"/>
  <c r="D6" i="9"/>
  <c r="D6" i="11"/>
  <c r="D6" i="10"/>
  <c r="D6" i="7"/>
  <c r="D6" i="6"/>
  <c r="A8" i="14"/>
  <c r="D6" i="3"/>
  <c r="A8" i="13"/>
  <c r="A8" i="9"/>
  <c r="A8" i="11"/>
  <c r="A8" i="10"/>
  <c r="A8" i="7"/>
  <c r="A8" i="6"/>
  <c r="A8" i="3"/>
  <c r="A8" i="5"/>
  <c r="D6" i="5"/>
  <c r="A8" i="4"/>
  <c r="F18" i="2"/>
  <c r="I18" i="2" s="1"/>
  <c r="F17" i="2"/>
  <c r="I17" i="2" s="1"/>
  <c r="F16" i="2"/>
  <c r="I16" i="2" s="1"/>
  <c r="F15" i="2"/>
  <c r="I15" i="2" s="1"/>
  <c r="F14" i="2"/>
  <c r="I14" i="2" s="1"/>
  <c r="F12" i="2"/>
  <c r="I12" i="2" s="1"/>
  <c r="F11" i="2"/>
  <c r="I11" i="2" s="1"/>
  <c r="D19" i="2"/>
  <c r="D17" i="2"/>
  <c r="D18" i="2"/>
  <c r="D16" i="2"/>
  <c r="D15" i="2"/>
  <c r="D13" i="2"/>
  <c r="D14" i="2"/>
  <c r="D12" i="2"/>
  <c r="D11" i="2"/>
  <c r="D10" i="2"/>
  <c r="D9" i="2"/>
  <c r="D8" i="2"/>
  <c r="C19" i="2"/>
  <c r="C18" i="2"/>
  <c r="C17" i="2"/>
  <c r="C16" i="2"/>
  <c r="C15" i="2"/>
  <c r="C14" i="2"/>
  <c r="C13" i="2"/>
  <c r="C11" i="2"/>
  <c r="C12" i="2"/>
  <c r="C10" i="2"/>
  <c r="C9" i="2"/>
  <c r="C8" i="2"/>
  <c r="B19" i="2"/>
  <c r="B18" i="2"/>
  <c r="B17" i="2"/>
  <c r="B16" i="2"/>
  <c r="B15" i="2"/>
  <c r="B14" i="2"/>
  <c r="B12" i="2"/>
  <c r="B13" i="2"/>
  <c r="B11" i="2"/>
  <c r="B10" i="2"/>
  <c r="B9" i="2"/>
  <c r="A17" i="2"/>
  <c r="A18" i="2"/>
  <c r="A19" i="2"/>
  <c r="A16" i="2"/>
  <c r="A15" i="2"/>
  <c r="A14" i="2"/>
  <c r="A13" i="2"/>
  <c r="A12" i="2"/>
  <c r="A11" i="2"/>
  <c r="A9" i="2"/>
  <c r="A8" i="2"/>
  <c r="A10" i="2"/>
  <c r="B8" i="2"/>
  <c r="D19" i="14"/>
  <c r="D18" i="14"/>
  <c r="D16" i="14"/>
  <c r="D15" i="14"/>
  <c r="D14" i="14"/>
  <c r="D13" i="14"/>
  <c r="D19" i="13"/>
  <c r="D18" i="13"/>
  <c r="D16" i="13"/>
  <c r="D15" i="13"/>
  <c r="D14" i="13"/>
  <c r="D13" i="13"/>
  <c r="D19" i="12"/>
  <c r="D17" i="12"/>
  <c r="D16" i="12"/>
  <c r="D15" i="12"/>
  <c r="D14" i="12"/>
  <c r="D19" i="11"/>
  <c r="D18" i="11"/>
  <c r="D16" i="11"/>
  <c r="D15" i="11"/>
  <c r="D14" i="11"/>
  <c r="D13" i="11"/>
  <c r="D19" i="10"/>
  <c r="D18" i="10"/>
  <c r="D16" i="10"/>
  <c r="D15" i="10"/>
  <c r="D14" i="10"/>
  <c r="D13" i="10"/>
  <c r="D19" i="9"/>
  <c r="D18" i="9"/>
  <c r="D16" i="9"/>
  <c r="D15" i="9"/>
  <c r="D14" i="9"/>
  <c r="D19" i="7"/>
  <c r="D18" i="7"/>
  <c r="D16" i="7"/>
  <c r="D15" i="7"/>
  <c r="D14" i="7"/>
  <c r="D13" i="7"/>
  <c r="D19" i="6"/>
  <c r="D18" i="6"/>
  <c r="D16" i="6"/>
  <c r="D15" i="6"/>
  <c r="D14" i="6"/>
  <c r="D13" i="6"/>
  <c r="D19" i="5"/>
  <c r="D18" i="5"/>
  <c r="D16" i="5"/>
  <c r="D15" i="5"/>
  <c r="D14" i="5"/>
  <c r="D13" i="5"/>
  <c r="D19" i="4"/>
  <c r="D18" i="4"/>
  <c r="D16" i="4"/>
  <c r="D15" i="4"/>
  <c r="D14" i="4"/>
  <c r="D19" i="3"/>
  <c r="D18" i="3"/>
  <c r="D16" i="3"/>
  <c r="D15" i="3"/>
  <c r="D14" i="3"/>
  <c r="D13" i="3"/>
  <c r="D14" i="1"/>
  <c r="D15" i="1"/>
  <c r="D18" i="1"/>
  <c r="D19" i="1"/>
  <c r="D20" i="9" l="1"/>
  <c r="E20" i="9" s="1"/>
  <c r="D20" i="11"/>
  <c r="E20" i="11" s="1"/>
  <c r="D20" i="10"/>
  <c r="E20" i="10" s="1"/>
  <c r="D20" i="6"/>
  <c r="D20" i="13"/>
  <c r="E20" i="13" s="1"/>
  <c r="H14" i="2"/>
  <c r="G14" i="2"/>
  <c r="H16" i="2"/>
  <c r="G16" i="2"/>
  <c r="H18" i="2"/>
  <c r="G18" i="2"/>
  <c r="H11" i="2"/>
  <c r="G11" i="2"/>
  <c r="G12" i="2"/>
  <c r="H12" i="2"/>
  <c r="G15" i="2"/>
  <c r="H15" i="2"/>
  <c r="H17" i="2"/>
  <c r="G17" i="2"/>
  <c r="D20" i="12"/>
  <c r="F8" i="2" s="1"/>
  <c r="D20" i="7"/>
  <c r="D20" i="3"/>
  <c r="E20" i="3" s="1"/>
  <c r="D20" i="4"/>
  <c r="E20" i="4" s="1"/>
  <c r="D20" i="5"/>
  <c r="E20" i="5" s="1"/>
  <c r="D20" i="14"/>
  <c r="E20" i="14" s="1"/>
  <c r="D20" i="1"/>
  <c r="E20" i="1" s="1"/>
  <c r="F10" i="2" l="1"/>
  <c r="I10" i="2" s="1"/>
  <c r="E20" i="6"/>
  <c r="F19" i="2"/>
  <c r="I19" i="2" s="1"/>
  <c r="E20" i="12"/>
  <c r="F13" i="2"/>
  <c r="I13" i="2" s="1"/>
  <c r="E20" i="7"/>
  <c r="I8" i="2"/>
  <c r="F9" i="2"/>
  <c r="G10" i="2" l="1"/>
  <c r="G19" i="2"/>
  <c r="H10" i="2"/>
  <c r="H13" i="2"/>
  <c r="H19" i="2"/>
  <c r="G13" i="2"/>
  <c r="G8" i="2"/>
  <c r="I9" i="2"/>
  <c r="G9" i="2"/>
  <c r="H9" i="2"/>
  <c r="H8" i="2"/>
</calcChain>
</file>

<file path=xl/sharedStrings.xml><?xml version="1.0" encoding="utf-8"?>
<sst xmlns="http://schemas.openxmlformats.org/spreadsheetml/2006/main" count="354" uniqueCount="46">
  <si>
    <t>Moment</t>
  </si>
  <si>
    <t>Koeff.</t>
  </si>
  <si>
    <t>Karakter</t>
  </si>
  <si>
    <t>Point</t>
  </si>
  <si>
    <t>Helhedsintryk</t>
  </si>
  <si>
    <t>I alt</t>
  </si>
  <si>
    <t>Hundens reg. Nr.:</t>
  </si>
  <si>
    <t>Dato:</t>
  </si>
  <si>
    <t>Sted/Arrangør:</t>
  </si>
  <si>
    <t>Dommer:</t>
  </si>
  <si>
    <t>Race:</t>
  </si>
  <si>
    <t>Startnummer:</t>
  </si>
  <si>
    <t>Sum 20</t>
  </si>
  <si>
    <t xml:space="preserve">Hundens navn: </t>
  </si>
  <si>
    <t>Dato</t>
  </si>
  <si>
    <t>Figuranter</t>
  </si>
  <si>
    <t>Hundens reg.nr.</t>
  </si>
  <si>
    <t>Hundens navn</t>
  </si>
  <si>
    <t>Race</t>
  </si>
  <si>
    <t>GK.</t>
  </si>
  <si>
    <t>EJ GK.</t>
  </si>
  <si>
    <t>OPR.</t>
  </si>
  <si>
    <t>Placering</t>
  </si>
  <si>
    <t>Plac.</t>
  </si>
  <si>
    <t>Sted/arrangør:</t>
  </si>
  <si>
    <t>Dommer</t>
  </si>
  <si>
    <t>Konkurrenceleder</t>
  </si>
  <si>
    <t>Navn:</t>
  </si>
  <si>
    <t>Dommerunderskrift</t>
  </si>
  <si>
    <t>Dommer - underskrift</t>
  </si>
  <si>
    <t>Hundefører - navn og adresse:</t>
  </si>
  <si>
    <t>Hundefører - navn og adresse</t>
  </si>
  <si>
    <t>Pointsum 160 - 200; OPRYKKER</t>
  </si>
  <si>
    <t>Pointsum 0 - 99,9; IKKE GODKENDT</t>
  </si>
  <si>
    <t>Pointsum 100 - 159,9; GODKENDT</t>
  </si>
  <si>
    <t>Kommentarer</t>
  </si>
  <si>
    <t>Fremføring af reb - bugsering af båd</t>
  </si>
  <si>
    <t>Undervandsapportering</t>
  </si>
  <si>
    <t>Enkel fremføring af redningskrans</t>
  </si>
  <si>
    <t>Prøvebetegnelse - VPÅ</t>
  </si>
  <si>
    <t>Resultatliste Vandprøve Åben Klasse</t>
  </si>
  <si>
    <t>Dommerprotokol - VPÅ - Vandprøve Åben Klasse</t>
  </si>
  <si>
    <t>Præmiering</t>
  </si>
  <si>
    <t>Almindelig apportering</t>
  </si>
  <si>
    <t>Spring fra båd</t>
  </si>
  <si>
    <t>Livredning af figurant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</si>
</sst>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Verdana"/>
      <family val="2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2" borderId="1" xfId="0" applyFill="1" applyBorder="1"/>
    <xf numFmtId="0" fontId="0" fillId="0" borderId="1" xfId="0" applyBorder="1" applyAlignment="1">
      <alignment vertical="top"/>
    </xf>
    <xf numFmtId="0" fontId="3" fillId="0" borderId="0" xfId="0" applyFont="1"/>
    <xf numFmtId="0" fontId="6" fillId="0" borderId="0" xfId="0" applyFont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0" xfId="0" applyFont="1" applyAlignment="1">
      <alignment horizontal="left"/>
    </xf>
    <xf numFmtId="0" fontId="0" fillId="0" borderId="1" xfId="0" applyBorder="1" applyAlignment="1" applyProtection="1">
      <alignment vertical="top"/>
      <protection locked="0"/>
    </xf>
    <xf numFmtId="0" fontId="0" fillId="0" borderId="1" xfId="0" applyBorder="1" applyAlignment="1" applyProtection="1">
      <alignment vertical="top"/>
    </xf>
    <xf numFmtId="0" fontId="0" fillId="0" borderId="1" xfId="0" applyBorder="1" applyProtection="1"/>
    <xf numFmtId="0" fontId="1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left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" fillId="0" borderId="0" xfId="0" applyFont="1" applyAlignment="1"/>
    <xf numFmtId="0" fontId="1" fillId="0" borderId="0" xfId="0" applyFont="1" applyFill="1" applyBorder="1" applyAlignment="1"/>
    <xf numFmtId="0" fontId="0" fillId="0" borderId="0" xfId="0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horizontal="left"/>
    </xf>
    <xf numFmtId="0" fontId="1" fillId="0" borderId="0" xfId="0" applyFont="1" applyAlignment="1" applyProtection="1"/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</xf>
    <xf numFmtId="0" fontId="6" fillId="0" borderId="4" xfId="0" applyFont="1" applyBorder="1" applyAlignment="1" applyProtection="1">
      <alignment horizontal="left"/>
    </xf>
    <xf numFmtId="0" fontId="6" fillId="0" borderId="5" xfId="0" applyFont="1" applyBorder="1" applyAlignment="1" applyProtection="1">
      <alignment horizontal="left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409576</xdr:colOff>
      <xdr:row>0</xdr:row>
      <xdr:rowOff>0</xdr:rowOff>
    </xdr:from>
    <xdr:to>
      <xdr:col>4</xdr:col>
      <xdr:colOff>152400</xdr:colOff>
      <xdr:row>1</xdr:row>
      <xdr:rowOff>17724</xdr:rowOff>
    </xdr:to>
    <xdr:pic>
      <xdr:nvPicPr>
        <xdr:cNvPr id="9" name="Billede 8" descr="Logo til vand.bmp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4051" y="0"/>
          <a:ext cx="1285874" cy="9702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409576</xdr:colOff>
      <xdr:row>0</xdr:row>
      <xdr:rowOff>0</xdr:rowOff>
    </xdr:from>
    <xdr:to>
      <xdr:col>4</xdr:col>
      <xdr:colOff>152400</xdr:colOff>
      <xdr:row>1</xdr:row>
      <xdr:rowOff>17724</xdr:rowOff>
    </xdr:to>
    <xdr:pic>
      <xdr:nvPicPr>
        <xdr:cNvPr id="2" name="Billede 1" descr="Logo til vand.bmp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4051" y="0"/>
          <a:ext cx="1285874" cy="97022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409576</xdr:colOff>
      <xdr:row>0</xdr:row>
      <xdr:rowOff>0</xdr:rowOff>
    </xdr:from>
    <xdr:to>
      <xdr:col>4</xdr:col>
      <xdr:colOff>152400</xdr:colOff>
      <xdr:row>1</xdr:row>
      <xdr:rowOff>17724</xdr:rowOff>
    </xdr:to>
    <xdr:pic>
      <xdr:nvPicPr>
        <xdr:cNvPr id="2" name="Billede 1" descr="Logo til vand.bmp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4051" y="0"/>
          <a:ext cx="1285874" cy="97022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409576</xdr:colOff>
      <xdr:row>0</xdr:row>
      <xdr:rowOff>0</xdr:rowOff>
    </xdr:from>
    <xdr:to>
      <xdr:col>4</xdr:col>
      <xdr:colOff>152400</xdr:colOff>
      <xdr:row>1</xdr:row>
      <xdr:rowOff>17724</xdr:rowOff>
    </xdr:to>
    <xdr:pic>
      <xdr:nvPicPr>
        <xdr:cNvPr id="2" name="Billede 1" descr="Logo til vand.bmp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4051" y="0"/>
          <a:ext cx="1285874" cy="97022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57151</xdr:rowOff>
    </xdr:from>
    <xdr:to>
      <xdr:col>0</xdr:col>
      <xdr:colOff>800100</xdr:colOff>
      <xdr:row>1</xdr:row>
      <xdr:rowOff>32196</xdr:rowOff>
    </xdr:to>
    <xdr:pic>
      <xdr:nvPicPr>
        <xdr:cNvPr id="2" name="Billede 1" descr="Logo til vand.bmp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7151"/>
          <a:ext cx="800100" cy="6036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409576</xdr:colOff>
      <xdr:row>0</xdr:row>
      <xdr:rowOff>0</xdr:rowOff>
    </xdr:from>
    <xdr:to>
      <xdr:col>4</xdr:col>
      <xdr:colOff>152400</xdr:colOff>
      <xdr:row>1</xdr:row>
      <xdr:rowOff>17724</xdr:rowOff>
    </xdr:to>
    <xdr:pic>
      <xdr:nvPicPr>
        <xdr:cNvPr id="2" name="Billede 1" descr="Logo til vand.bmp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4051" y="0"/>
          <a:ext cx="1285874" cy="9702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409576</xdr:colOff>
      <xdr:row>0</xdr:row>
      <xdr:rowOff>0</xdr:rowOff>
    </xdr:from>
    <xdr:to>
      <xdr:col>4</xdr:col>
      <xdr:colOff>152400</xdr:colOff>
      <xdr:row>1</xdr:row>
      <xdr:rowOff>17724</xdr:rowOff>
    </xdr:to>
    <xdr:pic>
      <xdr:nvPicPr>
        <xdr:cNvPr id="2" name="Billede 1" descr="Logo til vand.bmp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4051" y="0"/>
          <a:ext cx="1285874" cy="970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409576</xdr:colOff>
      <xdr:row>0</xdr:row>
      <xdr:rowOff>0</xdr:rowOff>
    </xdr:from>
    <xdr:to>
      <xdr:col>4</xdr:col>
      <xdr:colOff>152400</xdr:colOff>
      <xdr:row>1</xdr:row>
      <xdr:rowOff>17724</xdr:rowOff>
    </xdr:to>
    <xdr:pic>
      <xdr:nvPicPr>
        <xdr:cNvPr id="2" name="Billede 1" descr="Logo til vand.bmp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4051" y="0"/>
          <a:ext cx="1285874" cy="9702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409576</xdr:colOff>
      <xdr:row>0</xdr:row>
      <xdr:rowOff>0</xdr:rowOff>
    </xdr:from>
    <xdr:to>
      <xdr:col>4</xdr:col>
      <xdr:colOff>152400</xdr:colOff>
      <xdr:row>1</xdr:row>
      <xdr:rowOff>17724</xdr:rowOff>
    </xdr:to>
    <xdr:pic>
      <xdr:nvPicPr>
        <xdr:cNvPr id="2" name="Billede 1" descr="Logo til vand.bmp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4051" y="0"/>
          <a:ext cx="1285874" cy="9702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409576</xdr:colOff>
      <xdr:row>0</xdr:row>
      <xdr:rowOff>0</xdr:rowOff>
    </xdr:from>
    <xdr:to>
      <xdr:col>4</xdr:col>
      <xdr:colOff>152400</xdr:colOff>
      <xdr:row>1</xdr:row>
      <xdr:rowOff>17724</xdr:rowOff>
    </xdr:to>
    <xdr:pic>
      <xdr:nvPicPr>
        <xdr:cNvPr id="2" name="Billede 1" descr="Logo til vand.bmp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4051" y="0"/>
          <a:ext cx="1285874" cy="97022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409576</xdr:colOff>
      <xdr:row>0</xdr:row>
      <xdr:rowOff>0</xdr:rowOff>
    </xdr:from>
    <xdr:to>
      <xdr:col>4</xdr:col>
      <xdr:colOff>152400</xdr:colOff>
      <xdr:row>1</xdr:row>
      <xdr:rowOff>17724</xdr:rowOff>
    </xdr:to>
    <xdr:pic>
      <xdr:nvPicPr>
        <xdr:cNvPr id="2" name="Billede 1" descr="Logo til vand.bmp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4051" y="0"/>
          <a:ext cx="1285874" cy="97022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409576</xdr:colOff>
      <xdr:row>0</xdr:row>
      <xdr:rowOff>0</xdr:rowOff>
    </xdr:from>
    <xdr:to>
      <xdr:col>4</xdr:col>
      <xdr:colOff>152400</xdr:colOff>
      <xdr:row>1</xdr:row>
      <xdr:rowOff>17724</xdr:rowOff>
    </xdr:to>
    <xdr:pic>
      <xdr:nvPicPr>
        <xdr:cNvPr id="2" name="Billede 1" descr="Logo til vand.bmp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4051" y="0"/>
          <a:ext cx="1285874" cy="97022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409576</xdr:colOff>
      <xdr:row>0</xdr:row>
      <xdr:rowOff>0</xdr:rowOff>
    </xdr:from>
    <xdr:to>
      <xdr:col>4</xdr:col>
      <xdr:colOff>152400</xdr:colOff>
      <xdr:row>1</xdr:row>
      <xdr:rowOff>17724</xdr:rowOff>
    </xdr:to>
    <xdr:pic>
      <xdr:nvPicPr>
        <xdr:cNvPr id="2" name="Billede 1" descr="Logo til vand.bmp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4051" y="0"/>
          <a:ext cx="1285874" cy="970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zoomScaleNormal="100" workbookViewId="0">
      <selection sqref="A1:E1"/>
    </sheetView>
  </sheetViews>
  <sheetFormatPr defaultColWidth="8.85546875" defaultRowHeight="15" x14ac:dyDescent="0.25"/>
  <cols>
    <col min="1" max="1" width="22.7109375" customWidth="1"/>
    <col min="2" max="4" width="7.7109375" customWidth="1"/>
    <col min="5" max="5" width="35.7109375" customWidth="1"/>
  </cols>
  <sheetData>
    <row r="1" spans="1:5" ht="75" customHeight="1" x14ac:dyDescent="0.2">
      <c r="A1" s="36"/>
      <c r="B1" s="36"/>
      <c r="C1" s="36"/>
      <c r="D1" s="36"/>
      <c r="E1" s="36"/>
    </row>
    <row r="2" spans="1:5" ht="24.95" customHeight="1" x14ac:dyDescent="0.3">
      <c r="A2" s="37" t="s">
        <v>41</v>
      </c>
      <c r="B2" s="36"/>
      <c r="C2" s="36"/>
      <c r="D2" s="36"/>
      <c r="E2" s="36"/>
    </row>
    <row r="3" spans="1:5" ht="15" customHeight="1" x14ac:dyDescent="0.2">
      <c r="A3" s="38" t="s">
        <v>6</v>
      </c>
      <c r="B3" s="38"/>
      <c r="C3" s="38"/>
      <c r="D3" s="38" t="s">
        <v>13</v>
      </c>
      <c r="E3" s="38"/>
    </row>
    <row r="4" spans="1:5" ht="24.95" customHeight="1" x14ac:dyDescent="0.2">
      <c r="A4" s="40"/>
      <c r="B4" s="41"/>
      <c r="C4" s="41"/>
      <c r="D4" s="40"/>
      <c r="E4" s="41"/>
    </row>
    <row r="5" spans="1:5" ht="15" customHeight="1" x14ac:dyDescent="0.25">
      <c r="A5" s="38" t="s">
        <v>7</v>
      </c>
      <c r="B5" s="38"/>
      <c r="C5" s="38"/>
      <c r="D5" s="38" t="s">
        <v>8</v>
      </c>
      <c r="E5" s="38"/>
    </row>
    <row r="6" spans="1:5" ht="24.95" customHeight="1" x14ac:dyDescent="0.2">
      <c r="A6" s="40"/>
      <c r="B6" s="41"/>
      <c r="C6" s="41"/>
      <c r="D6" s="40"/>
      <c r="E6" s="41"/>
    </row>
    <row r="7" spans="1:5" ht="15" customHeight="1" x14ac:dyDescent="0.2">
      <c r="A7" s="38" t="s">
        <v>9</v>
      </c>
      <c r="B7" s="38"/>
      <c r="C7" s="38"/>
      <c r="D7" s="38" t="s">
        <v>10</v>
      </c>
      <c r="E7" s="38"/>
    </row>
    <row r="8" spans="1:5" ht="24.95" customHeight="1" x14ac:dyDescent="0.2">
      <c r="A8" s="40"/>
      <c r="B8" s="41"/>
      <c r="C8" s="41"/>
      <c r="D8" s="40"/>
      <c r="E8" s="41"/>
    </row>
    <row r="9" spans="1:5" ht="15" customHeight="1" x14ac:dyDescent="0.25">
      <c r="A9" s="39" t="s">
        <v>11</v>
      </c>
      <c r="B9" s="39"/>
      <c r="C9" s="39"/>
      <c r="D9" s="39" t="s">
        <v>30</v>
      </c>
      <c r="E9" s="39"/>
    </row>
    <row r="10" spans="1:5" ht="24.95" customHeight="1" x14ac:dyDescent="0.2">
      <c r="A10" s="40"/>
      <c r="B10" s="40"/>
      <c r="C10" s="40"/>
      <c r="D10" s="43"/>
      <c r="E10" s="44"/>
    </row>
    <row r="12" spans="1:5" ht="24.95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35</v>
      </c>
    </row>
    <row r="13" spans="1:5" ht="45" customHeight="1" x14ac:dyDescent="0.2">
      <c r="A13" s="4" t="s">
        <v>43</v>
      </c>
      <c r="B13" s="4">
        <v>2</v>
      </c>
      <c r="C13" s="10"/>
      <c r="D13" s="11">
        <f>B13*C13</f>
        <v>0</v>
      </c>
      <c r="E13" s="13"/>
    </row>
    <row r="14" spans="1:5" ht="45" customHeight="1" x14ac:dyDescent="0.25">
      <c r="A14" s="31" t="s">
        <v>36</v>
      </c>
      <c r="B14" s="4">
        <v>4</v>
      </c>
      <c r="C14" s="10"/>
      <c r="D14" s="11">
        <f t="shared" ref="D14:D19" si="0">B14*C14</f>
        <v>0</v>
      </c>
      <c r="E14" s="13"/>
    </row>
    <row r="15" spans="1:5" ht="45" customHeight="1" x14ac:dyDescent="0.25">
      <c r="A15" s="31" t="s">
        <v>44</v>
      </c>
      <c r="B15" s="4">
        <v>3</v>
      </c>
      <c r="C15" s="10"/>
      <c r="D15" s="11">
        <f t="shared" si="0"/>
        <v>0</v>
      </c>
      <c r="E15" s="13"/>
    </row>
    <row r="16" spans="1:5" ht="45" customHeight="1" x14ac:dyDescent="0.2">
      <c r="A16" s="4" t="s">
        <v>37</v>
      </c>
      <c r="B16" s="4">
        <v>2</v>
      </c>
      <c r="C16" s="10"/>
      <c r="D16" s="11">
        <f>B16*C16</f>
        <v>0</v>
      </c>
      <c r="E16" s="13"/>
    </row>
    <row r="17" spans="1:5" ht="45" customHeight="1" x14ac:dyDescent="0.25">
      <c r="A17" s="31" t="s">
        <v>38</v>
      </c>
      <c r="B17" s="4">
        <v>4</v>
      </c>
      <c r="C17" s="10"/>
      <c r="D17" s="11">
        <f>B17*C17</f>
        <v>0</v>
      </c>
      <c r="E17" s="13"/>
    </row>
    <row r="18" spans="1:5" ht="45" customHeight="1" x14ac:dyDescent="0.2">
      <c r="A18" s="4" t="s">
        <v>45</v>
      </c>
      <c r="B18" s="4">
        <v>2</v>
      </c>
      <c r="C18" s="10"/>
      <c r="D18" s="11">
        <f t="shared" si="0"/>
        <v>0</v>
      </c>
      <c r="E18" s="13"/>
    </row>
    <row r="19" spans="1:5" ht="45" customHeight="1" x14ac:dyDescent="0.25">
      <c r="A19" s="4" t="s">
        <v>4</v>
      </c>
      <c r="B19" s="4">
        <v>3</v>
      </c>
      <c r="C19" s="10"/>
      <c r="D19" s="11">
        <f t="shared" si="0"/>
        <v>0</v>
      </c>
      <c r="E19" s="13"/>
    </row>
    <row r="20" spans="1:5" ht="24.95" customHeight="1" x14ac:dyDescent="0.25">
      <c r="A20" s="1" t="s">
        <v>5</v>
      </c>
      <c r="B20" s="2" t="s">
        <v>12</v>
      </c>
      <c r="C20" s="3"/>
      <c r="D20" s="12">
        <f>SUM(D13:D19)</f>
        <v>0</v>
      </c>
      <c r="E20" s="28" t="str">
        <f>IF(D20&lt;100,"IKKE GODKENDT",IF(D20&lt;160,"GODKENDT","OPRYKKER"))</f>
        <v>IKKE GODKENDT</v>
      </c>
    </row>
    <row r="22" spans="1:5" ht="24.95" customHeight="1" x14ac:dyDescent="0.25">
      <c r="A22" s="26" t="s">
        <v>22</v>
      </c>
      <c r="B22" s="27"/>
    </row>
    <row r="23" spans="1:5" x14ac:dyDescent="0.25">
      <c r="E23" s="29" t="s">
        <v>33</v>
      </c>
    </row>
    <row r="24" spans="1:5" x14ac:dyDescent="0.25">
      <c r="A24" s="35"/>
      <c r="B24" s="45"/>
      <c r="C24" s="45"/>
      <c r="E24" s="29" t="s">
        <v>34</v>
      </c>
    </row>
    <row r="25" spans="1:5" x14ac:dyDescent="0.25">
      <c r="B25" s="45"/>
      <c r="C25" s="45"/>
      <c r="E25" s="29" t="s">
        <v>32</v>
      </c>
    </row>
    <row r="27" spans="1:5" ht="24.95" customHeight="1" x14ac:dyDescent="0.25">
      <c r="B27" s="42" t="s">
        <v>29</v>
      </c>
      <c r="C27" s="42"/>
      <c r="D27" s="42"/>
      <c r="E27" s="20"/>
    </row>
  </sheetData>
  <sheetProtection algorithmName="SHA-512" hashValue="6dZEY/3m2VmAeSKAXmDHgovFV0T+iRE9d/erQKjfPdgJY/bqGgKQiB7USk1oeJvOTRFsk6pyMJitkcOAAhCMww==" saltValue="5Zfqr2NRyr2KY8dFrSLpRA==" spinCount="100000" sheet="1" objects="1" scenarios="1"/>
  <mergeCells count="21">
    <mergeCell ref="B27:D27"/>
    <mergeCell ref="A8:C8"/>
    <mergeCell ref="D8:E8"/>
    <mergeCell ref="A10:C10"/>
    <mergeCell ref="D10:E10"/>
    <mergeCell ref="B24:C24"/>
    <mergeCell ref="B25:C25"/>
    <mergeCell ref="A1:E1"/>
    <mergeCell ref="A2:E2"/>
    <mergeCell ref="A3:C3"/>
    <mergeCell ref="A9:C9"/>
    <mergeCell ref="A5:C5"/>
    <mergeCell ref="A7:C7"/>
    <mergeCell ref="D3:E3"/>
    <mergeCell ref="D5:E5"/>
    <mergeCell ref="D7:E7"/>
    <mergeCell ref="D9:E9"/>
    <mergeCell ref="A4:C4"/>
    <mergeCell ref="D4:E4"/>
    <mergeCell ref="D6:E6"/>
    <mergeCell ref="A6:C6"/>
  </mergeCells>
  <pageMargins left="0.70866141732283472" right="0.70866141732283472" top="0.19685039370078741" bottom="0.15748031496062992" header="0.31496062992125984" footer="0.31496062992125984"/>
  <pageSetup paperSize="9" orientation="portrait" horizontalDpi="4294967293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7"/>
  <sheetViews>
    <sheetView zoomScaleNormal="100" workbookViewId="0">
      <selection sqref="A1:E1"/>
    </sheetView>
  </sheetViews>
  <sheetFormatPr defaultColWidth="8.85546875" defaultRowHeight="15" x14ac:dyDescent="0.25"/>
  <cols>
    <col min="1" max="1" width="22.7109375" customWidth="1"/>
    <col min="2" max="4" width="7.7109375" customWidth="1"/>
    <col min="5" max="5" width="35.7109375" customWidth="1"/>
  </cols>
  <sheetData>
    <row r="1" spans="1:5" ht="75" customHeight="1" x14ac:dyDescent="0.2">
      <c r="A1" s="48"/>
      <c r="B1" s="48"/>
      <c r="C1" s="48"/>
      <c r="D1" s="48"/>
      <c r="E1" s="48"/>
    </row>
    <row r="2" spans="1:5" ht="24.95" customHeight="1" x14ac:dyDescent="0.3">
      <c r="A2" s="49" t="s">
        <v>41</v>
      </c>
      <c r="B2" s="48"/>
      <c r="C2" s="48"/>
      <c r="D2" s="48"/>
      <c r="E2" s="48"/>
    </row>
    <row r="3" spans="1:5" ht="15" customHeight="1" x14ac:dyDescent="0.2">
      <c r="A3" s="38" t="s">
        <v>6</v>
      </c>
      <c r="B3" s="38"/>
      <c r="C3" s="38"/>
      <c r="D3" s="38" t="s">
        <v>13</v>
      </c>
      <c r="E3" s="38"/>
    </row>
    <row r="4" spans="1:5" ht="24.95" customHeight="1" x14ac:dyDescent="0.2">
      <c r="A4" s="41"/>
      <c r="B4" s="41"/>
      <c r="C4" s="41"/>
      <c r="D4" s="41"/>
      <c r="E4" s="41"/>
    </row>
    <row r="5" spans="1:5" ht="15" customHeight="1" x14ac:dyDescent="0.25">
      <c r="A5" s="38" t="s">
        <v>7</v>
      </c>
      <c r="B5" s="38"/>
      <c r="C5" s="38"/>
      <c r="D5" s="38" t="s">
        <v>8</v>
      </c>
      <c r="E5" s="38"/>
    </row>
    <row r="6" spans="1:5" ht="24.95" customHeight="1" x14ac:dyDescent="0.2">
      <c r="A6" s="47">
        <f>A!A6</f>
        <v>0</v>
      </c>
      <c r="B6" s="47"/>
      <c r="C6" s="47"/>
      <c r="D6" s="47">
        <f>A!D6</f>
        <v>0</v>
      </c>
      <c r="E6" s="47"/>
    </row>
    <row r="7" spans="1:5" ht="15" customHeight="1" x14ac:dyDescent="0.2">
      <c r="A7" s="38" t="s">
        <v>9</v>
      </c>
      <c r="B7" s="38"/>
      <c r="C7" s="38"/>
      <c r="D7" s="38" t="s">
        <v>10</v>
      </c>
      <c r="E7" s="38"/>
    </row>
    <row r="8" spans="1:5" ht="24.95" customHeight="1" x14ac:dyDescent="0.2">
      <c r="A8" s="47">
        <f>A!A8</f>
        <v>0</v>
      </c>
      <c r="B8" s="47"/>
      <c r="C8" s="47"/>
      <c r="D8" s="41"/>
      <c r="E8" s="41"/>
    </row>
    <row r="9" spans="1:5" ht="15" customHeight="1" x14ac:dyDescent="0.25">
      <c r="A9" s="39" t="s">
        <v>11</v>
      </c>
      <c r="B9" s="39"/>
      <c r="C9" s="39"/>
      <c r="D9" s="39" t="s">
        <v>30</v>
      </c>
      <c r="E9" s="39"/>
    </row>
    <row r="10" spans="1:5" ht="24.95" customHeight="1" x14ac:dyDescent="0.2">
      <c r="A10" s="41"/>
      <c r="B10" s="41"/>
      <c r="C10" s="41"/>
      <c r="D10" s="44"/>
      <c r="E10" s="44"/>
    </row>
    <row r="12" spans="1:5" ht="24.95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35</v>
      </c>
    </row>
    <row r="13" spans="1:5" ht="45" customHeight="1" x14ac:dyDescent="0.2">
      <c r="A13" s="4" t="s">
        <v>43</v>
      </c>
      <c r="B13" s="4">
        <v>2</v>
      </c>
      <c r="C13" s="10"/>
      <c r="D13" s="4">
        <f>B13*C13</f>
        <v>0</v>
      </c>
      <c r="E13" s="13"/>
    </row>
    <row r="14" spans="1:5" ht="45" customHeight="1" x14ac:dyDescent="0.25">
      <c r="A14" s="31" t="s">
        <v>36</v>
      </c>
      <c r="B14" s="4">
        <v>4</v>
      </c>
      <c r="C14" s="10"/>
      <c r="D14" s="4">
        <f t="shared" ref="D14:D19" si="0">B14*C14</f>
        <v>0</v>
      </c>
      <c r="E14" s="13"/>
    </row>
    <row r="15" spans="1:5" ht="45" customHeight="1" x14ac:dyDescent="0.25">
      <c r="A15" s="31" t="s">
        <v>44</v>
      </c>
      <c r="B15" s="4">
        <v>3</v>
      </c>
      <c r="C15" s="10"/>
      <c r="D15" s="4">
        <f t="shared" si="0"/>
        <v>0</v>
      </c>
      <c r="E15" s="13"/>
    </row>
    <row r="16" spans="1:5" ht="45" customHeight="1" x14ac:dyDescent="0.2">
      <c r="A16" s="4" t="s">
        <v>37</v>
      </c>
      <c r="B16" s="4">
        <v>2</v>
      </c>
      <c r="C16" s="10"/>
      <c r="D16" s="4">
        <f t="shared" si="0"/>
        <v>0</v>
      </c>
      <c r="E16" s="13"/>
    </row>
    <row r="17" spans="1:5" ht="45" customHeight="1" x14ac:dyDescent="0.25">
      <c r="A17" s="31" t="s">
        <v>38</v>
      </c>
      <c r="B17" s="4">
        <v>4</v>
      </c>
      <c r="C17" s="10"/>
      <c r="D17" s="4">
        <f t="shared" si="0"/>
        <v>0</v>
      </c>
      <c r="E17" s="13"/>
    </row>
    <row r="18" spans="1:5" ht="45" customHeight="1" x14ac:dyDescent="0.2">
      <c r="A18" s="4" t="s">
        <v>45</v>
      </c>
      <c r="B18" s="4">
        <v>2</v>
      </c>
      <c r="C18" s="10"/>
      <c r="D18" s="4">
        <f t="shared" si="0"/>
        <v>0</v>
      </c>
      <c r="E18" s="13"/>
    </row>
    <row r="19" spans="1:5" ht="45" customHeight="1" x14ac:dyDescent="0.25">
      <c r="A19" s="4" t="s">
        <v>4</v>
      </c>
      <c r="B19" s="4">
        <v>3</v>
      </c>
      <c r="C19" s="10"/>
      <c r="D19" s="4">
        <f t="shared" si="0"/>
        <v>0</v>
      </c>
      <c r="E19" s="13"/>
    </row>
    <row r="20" spans="1:5" ht="24.95" customHeight="1" x14ac:dyDescent="0.25">
      <c r="A20" s="1" t="s">
        <v>5</v>
      </c>
      <c r="B20" s="2" t="s">
        <v>12</v>
      </c>
      <c r="C20" s="3"/>
      <c r="D20" s="1">
        <f>SUM(D13:D19)</f>
        <v>0</v>
      </c>
      <c r="E20" s="28" t="str">
        <f>IF(D20&lt;100,"IKKE GODKENDT",IF(D20&lt;160,"GODKENDT","OPRYKKER"))</f>
        <v>IKKE GODKENDT</v>
      </c>
    </row>
    <row r="22" spans="1:5" ht="24.95" customHeight="1" x14ac:dyDescent="0.25">
      <c r="A22" s="26" t="s">
        <v>22</v>
      </c>
      <c r="B22" s="27"/>
    </row>
    <row r="23" spans="1:5" x14ac:dyDescent="0.25">
      <c r="E23" s="29" t="s">
        <v>33</v>
      </c>
    </row>
    <row r="24" spans="1:5" x14ac:dyDescent="0.25">
      <c r="E24" s="29" t="s">
        <v>34</v>
      </c>
    </row>
    <row r="25" spans="1:5" x14ac:dyDescent="0.25">
      <c r="E25" s="29" t="s">
        <v>32</v>
      </c>
    </row>
    <row r="27" spans="1:5" ht="24.95" customHeight="1" x14ac:dyDescent="0.25">
      <c r="B27" s="42" t="s">
        <v>29</v>
      </c>
      <c r="C27" s="42"/>
      <c r="D27" s="42"/>
      <c r="E27" s="25"/>
    </row>
  </sheetData>
  <sheetProtection algorithmName="SHA-512" hashValue="OrHNZeQH7yPgeUwROnRs0TrTBsqjdS9+uuf1Cw9M1VjE6QS4MSUvJ2TCxPnWM+mC3N0J7icNWWDXQBQO1gv/SQ==" saltValue="RYJS3jarLGu3FrfHKhP0uA==" spinCount="100000" sheet="1" objects="1" scenarios="1"/>
  <mergeCells count="19">
    <mergeCell ref="D9:E9"/>
    <mergeCell ref="A10:C10"/>
    <mergeCell ref="D10:E10"/>
    <mergeCell ref="B27:D27"/>
    <mergeCell ref="A1:E1"/>
    <mergeCell ref="A2:E2"/>
    <mergeCell ref="A3:C3"/>
    <mergeCell ref="D3:E3"/>
    <mergeCell ref="A4:C4"/>
    <mergeCell ref="D4:E4"/>
    <mergeCell ref="A5:C5"/>
    <mergeCell ref="D5:E5"/>
    <mergeCell ref="A6:C6"/>
    <mergeCell ref="D6:E6"/>
    <mergeCell ref="A7:C7"/>
    <mergeCell ref="D7:E7"/>
    <mergeCell ref="A8:C8"/>
    <mergeCell ref="D8:E8"/>
    <mergeCell ref="A9:C9"/>
  </mergeCells>
  <pageMargins left="0.70866141732283461" right="0.70866141732283461" top="0.15748031496062992" bottom="0.15748031496062992" header="0.31496062992125984" footer="0.31496062992125984"/>
  <pageSetup paperSize="9" orientation="portrait" horizontalDpi="4294967293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7"/>
  <sheetViews>
    <sheetView zoomScaleNormal="100" workbookViewId="0">
      <selection sqref="A1:E1"/>
    </sheetView>
  </sheetViews>
  <sheetFormatPr defaultColWidth="8.85546875" defaultRowHeight="15" x14ac:dyDescent="0.25"/>
  <cols>
    <col min="1" max="1" width="22.7109375" customWidth="1"/>
    <col min="2" max="4" width="7.7109375" customWidth="1"/>
    <col min="5" max="5" width="35.7109375" customWidth="1"/>
  </cols>
  <sheetData>
    <row r="1" spans="1:5" ht="75" customHeight="1" x14ac:dyDescent="0.2">
      <c r="A1" s="48"/>
      <c r="B1" s="48"/>
      <c r="C1" s="48"/>
      <c r="D1" s="48"/>
      <c r="E1" s="48"/>
    </row>
    <row r="2" spans="1:5" ht="24.95" customHeight="1" x14ac:dyDescent="0.3">
      <c r="A2" s="49" t="s">
        <v>41</v>
      </c>
      <c r="B2" s="48"/>
      <c r="C2" s="48"/>
      <c r="D2" s="48"/>
      <c r="E2" s="48"/>
    </row>
    <row r="3" spans="1:5" ht="15" customHeight="1" x14ac:dyDescent="0.2">
      <c r="A3" s="38" t="s">
        <v>6</v>
      </c>
      <c r="B3" s="38"/>
      <c r="C3" s="38"/>
      <c r="D3" s="38" t="s">
        <v>13</v>
      </c>
      <c r="E3" s="38"/>
    </row>
    <row r="4" spans="1:5" ht="24.95" customHeight="1" x14ac:dyDescent="0.2">
      <c r="A4" s="41"/>
      <c r="B4" s="41"/>
      <c r="C4" s="41"/>
      <c r="D4" s="41"/>
      <c r="E4" s="41"/>
    </row>
    <row r="5" spans="1:5" ht="15" customHeight="1" x14ac:dyDescent="0.25">
      <c r="A5" s="38" t="s">
        <v>7</v>
      </c>
      <c r="B5" s="38"/>
      <c r="C5" s="38"/>
      <c r="D5" s="38" t="s">
        <v>8</v>
      </c>
      <c r="E5" s="38"/>
    </row>
    <row r="6" spans="1:5" ht="24.95" customHeight="1" x14ac:dyDescent="0.2">
      <c r="A6" s="47">
        <f>A!A6</f>
        <v>0</v>
      </c>
      <c r="B6" s="47"/>
      <c r="C6" s="47"/>
      <c r="D6" s="47">
        <f>A!D6</f>
        <v>0</v>
      </c>
      <c r="E6" s="47"/>
    </row>
    <row r="7" spans="1:5" ht="15" customHeight="1" x14ac:dyDescent="0.2">
      <c r="A7" s="38" t="s">
        <v>9</v>
      </c>
      <c r="B7" s="38"/>
      <c r="C7" s="38"/>
      <c r="D7" s="38" t="s">
        <v>10</v>
      </c>
      <c r="E7" s="38"/>
    </row>
    <row r="8" spans="1:5" ht="24.95" customHeight="1" x14ac:dyDescent="0.2">
      <c r="A8" s="47">
        <f>A!A8</f>
        <v>0</v>
      </c>
      <c r="B8" s="47"/>
      <c r="C8" s="47"/>
      <c r="D8" s="41"/>
      <c r="E8" s="41"/>
    </row>
    <row r="9" spans="1:5" ht="15" customHeight="1" x14ac:dyDescent="0.25">
      <c r="A9" s="39" t="s">
        <v>11</v>
      </c>
      <c r="B9" s="39"/>
      <c r="C9" s="39"/>
      <c r="D9" s="39" t="s">
        <v>30</v>
      </c>
      <c r="E9" s="39"/>
    </row>
    <row r="10" spans="1:5" ht="24.95" customHeight="1" x14ac:dyDescent="0.2">
      <c r="A10" s="41"/>
      <c r="B10" s="41"/>
      <c r="C10" s="41"/>
      <c r="D10" s="44"/>
      <c r="E10" s="44"/>
    </row>
    <row r="12" spans="1:5" ht="24.95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35</v>
      </c>
    </row>
    <row r="13" spans="1:5" ht="45" customHeight="1" x14ac:dyDescent="0.2">
      <c r="A13" s="4" t="s">
        <v>43</v>
      </c>
      <c r="B13" s="4">
        <v>2</v>
      </c>
      <c r="C13" s="10"/>
      <c r="D13" s="4">
        <f>B13*C13</f>
        <v>0</v>
      </c>
      <c r="E13" s="13"/>
    </row>
    <row r="14" spans="1:5" ht="45" customHeight="1" x14ac:dyDescent="0.25">
      <c r="A14" s="31" t="s">
        <v>36</v>
      </c>
      <c r="B14" s="4">
        <v>4</v>
      </c>
      <c r="C14" s="10"/>
      <c r="D14" s="4">
        <f t="shared" ref="D14:D19" si="0">B14*C14</f>
        <v>0</v>
      </c>
      <c r="E14" s="13"/>
    </row>
    <row r="15" spans="1:5" ht="45" customHeight="1" x14ac:dyDescent="0.25">
      <c r="A15" s="31" t="s">
        <v>44</v>
      </c>
      <c r="B15" s="4">
        <v>3</v>
      </c>
      <c r="C15" s="10"/>
      <c r="D15" s="4">
        <f t="shared" si="0"/>
        <v>0</v>
      </c>
      <c r="E15" s="13"/>
    </row>
    <row r="16" spans="1:5" ht="45" customHeight="1" x14ac:dyDescent="0.2">
      <c r="A16" s="4" t="s">
        <v>37</v>
      </c>
      <c r="B16" s="4">
        <v>2</v>
      </c>
      <c r="C16" s="10"/>
      <c r="D16" s="4">
        <f t="shared" si="0"/>
        <v>0</v>
      </c>
      <c r="E16" s="13"/>
    </row>
    <row r="17" spans="1:5" ht="45" customHeight="1" x14ac:dyDescent="0.25">
      <c r="A17" s="31" t="s">
        <v>38</v>
      </c>
      <c r="B17" s="4">
        <v>4</v>
      </c>
      <c r="C17" s="10"/>
      <c r="D17" s="4">
        <f t="shared" si="0"/>
        <v>0</v>
      </c>
      <c r="E17" s="13"/>
    </row>
    <row r="18" spans="1:5" ht="45" customHeight="1" x14ac:dyDescent="0.2">
      <c r="A18" s="4" t="s">
        <v>45</v>
      </c>
      <c r="B18" s="4">
        <v>2</v>
      </c>
      <c r="C18" s="10"/>
      <c r="D18" s="4">
        <f t="shared" si="0"/>
        <v>0</v>
      </c>
      <c r="E18" s="13"/>
    </row>
    <row r="19" spans="1:5" ht="45" customHeight="1" x14ac:dyDescent="0.25">
      <c r="A19" s="4" t="s">
        <v>4</v>
      </c>
      <c r="B19" s="4">
        <v>3</v>
      </c>
      <c r="C19" s="10"/>
      <c r="D19" s="4">
        <f t="shared" si="0"/>
        <v>0</v>
      </c>
      <c r="E19" s="13"/>
    </row>
    <row r="20" spans="1:5" ht="24.95" customHeight="1" x14ac:dyDescent="0.25">
      <c r="A20" s="1" t="s">
        <v>5</v>
      </c>
      <c r="B20" s="2" t="s">
        <v>12</v>
      </c>
      <c r="C20" s="3"/>
      <c r="D20" s="1">
        <f>SUM(D13:D19)</f>
        <v>0</v>
      </c>
      <c r="E20" s="28" t="str">
        <f>IF(D20&lt;100,"IKKE GODKENDT",IF(D20&lt;160,"GODKENDT","OPRYKKER"))</f>
        <v>IKKE GODKENDT</v>
      </c>
    </row>
    <row r="22" spans="1:5" ht="24.95" customHeight="1" x14ac:dyDescent="0.25">
      <c r="A22" s="26" t="s">
        <v>22</v>
      </c>
      <c r="B22" s="27"/>
    </row>
    <row r="23" spans="1:5" x14ac:dyDescent="0.25">
      <c r="E23" s="29" t="s">
        <v>33</v>
      </c>
    </row>
    <row r="24" spans="1:5" x14ac:dyDescent="0.25">
      <c r="E24" s="29" t="s">
        <v>34</v>
      </c>
    </row>
    <row r="25" spans="1:5" x14ac:dyDescent="0.25">
      <c r="E25" s="29" t="s">
        <v>32</v>
      </c>
    </row>
    <row r="27" spans="1:5" ht="24.95" customHeight="1" x14ac:dyDescent="0.25">
      <c r="B27" s="42" t="s">
        <v>29</v>
      </c>
      <c r="C27" s="42"/>
      <c r="D27" s="42"/>
      <c r="E27" s="25"/>
    </row>
  </sheetData>
  <sheetProtection algorithmName="SHA-512" hashValue="AfM4DO3fVH3/T508Bs8TGcVhh6n9qkny92YcEIL8B/4GERvCj3KLFLUqu6NfnvM6Nf5Ha4yS07cXAvy0TUBvEA==" saltValue="qwxUDuzPmonFFsLwVqrHpA==" spinCount="100000" sheet="1" objects="1" scenarios="1"/>
  <mergeCells count="19">
    <mergeCell ref="D9:E9"/>
    <mergeCell ref="A10:C10"/>
    <mergeCell ref="D10:E10"/>
    <mergeCell ref="B27:D27"/>
    <mergeCell ref="A1:E1"/>
    <mergeCell ref="A2:E2"/>
    <mergeCell ref="A3:C3"/>
    <mergeCell ref="D3:E3"/>
    <mergeCell ref="A4:C4"/>
    <mergeCell ref="D4:E4"/>
    <mergeCell ref="A5:C5"/>
    <mergeCell ref="D5:E5"/>
    <mergeCell ref="A6:C6"/>
    <mergeCell ref="D6:E6"/>
    <mergeCell ref="A7:C7"/>
    <mergeCell ref="D7:E7"/>
    <mergeCell ref="A8:C8"/>
    <mergeCell ref="D8:E8"/>
    <mergeCell ref="A9:C9"/>
  </mergeCells>
  <pageMargins left="0.70866141732283461" right="0.70866141732283461" top="0.15748031496062992" bottom="0.15748031496062992" header="0.31496062992125984" footer="0.31496062992125984"/>
  <pageSetup paperSize="9" orientation="portrait" horizontalDpi="4294967293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7"/>
  <sheetViews>
    <sheetView zoomScaleNormal="100" workbookViewId="0">
      <selection sqref="A1:E1"/>
    </sheetView>
  </sheetViews>
  <sheetFormatPr defaultColWidth="8.85546875" defaultRowHeight="15" x14ac:dyDescent="0.25"/>
  <cols>
    <col min="1" max="1" width="22.7109375" customWidth="1"/>
    <col min="2" max="4" width="7.7109375" customWidth="1"/>
    <col min="5" max="5" width="35.7109375" customWidth="1"/>
  </cols>
  <sheetData>
    <row r="1" spans="1:5" ht="75" customHeight="1" x14ac:dyDescent="0.2">
      <c r="A1" s="48"/>
      <c r="B1" s="48"/>
      <c r="C1" s="48"/>
      <c r="D1" s="48"/>
      <c r="E1" s="48"/>
    </row>
    <row r="2" spans="1:5" ht="24.95" customHeight="1" x14ac:dyDescent="0.3">
      <c r="A2" s="49" t="s">
        <v>41</v>
      </c>
      <c r="B2" s="48"/>
      <c r="C2" s="48"/>
      <c r="D2" s="48"/>
      <c r="E2" s="48"/>
    </row>
    <row r="3" spans="1:5" ht="15" customHeight="1" x14ac:dyDescent="0.2">
      <c r="A3" s="38" t="s">
        <v>6</v>
      </c>
      <c r="B3" s="38"/>
      <c r="C3" s="38"/>
      <c r="D3" s="38" t="s">
        <v>13</v>
      </c>
      <c r="E3" s="38"/>
    </row>
    <row r="4" spans="1:5" ht="24.95" customHeight="1" x14ac:dyDescent="0.2">
      <c r="A4" s="41"/>
      <c r="B4" s="41"/>
      <c r="C4" s="41"/>
      <c r="D4" s="41"/>
      <c r="E4" s="41"/>
    </row>
    <row r="5" spans="1:5" ht="15" customHeight="1" x14ac:dyDescent="0.25">
      <c r="A5" s="38" t="s">
        <v>7</v>
      </c>
      <c r="B5" s="38"/>
      <c r="C5" s="38"/>
      <c r="D5" s="38" t="s">
        <v>8</v>
      </c>
      <c r="E5" s="38"/>
    </row>
    <row r="6" spans="1:5" ht="24.95" customHeight="1" x14ac:dyDescent="0.2">
      <c r="A6" s="47">
        <f>A!A6</f>
        <v>0</v>
      </c>
      <c r="B6" s="47"/>
      <c r="C6" s="47"/>
      <c r="D6" s="47">
        <f>A!D6</f>
        <v>0</v>
      </c>
      <c r="E6" s="47"/>
    </row>
    <row r="7" spans="1:5" ht="15" customHeight="1" x14ac:dyDescent="0.2">
      <c r="A7" s="38" t="s">
        <v>9</v>
      </c>
      <c r="B7" s="38"/>
      <c r="C7" s="38"/>
      <c r="D7" s="38" t="s">
        <v>10</v>
      </c>
      <c r="E7" s="38"/>
    </row>
    <row r="8" spans="1:5" ht="24.95" customHeight="1" x14ac:dyDescent="0.2">
      <c r="A8" s="47">
        <f>A!A8</f>
        <v>0</v>
      </c>
      <c r="B8" s="47"/>
      <c r="C8" s="47"/>
      <c r="D8" s="41"/>
      <c r="E8" s="41"/>
    </row>
    <row r="9" spans="1:5" ht="15" customHeight="1" x14ac:dyDescent="0.25">
      <c r="A9" s="39" t="s">
        <v>11</v>
      </c>
      <c r="B9" s="39"/>
      <c r="C9" s="39"/>
      <c r="D9" s="39" t="s">
        <v>30</v>
      </c>
      <c r="E9" s="39"/>
    </row>
    <row r="10" spans="1:5" ht="24.95" customHeight="1" x14ac:dyDescent="0.2">
      <c r="A10" s="41"/>
      <c r="B10" s="41"/>
      <c r="C10" s="41"/>
      <c r="D10" s="44"/>
      <c r="E10" s="44"/>
    </row>
    <row r="12" spans="1:5" ht="24.95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35</v>
      </c>
    </row>
    <row r="13" spans="1:5" ht="45" customHeight="1" x14ac:dyDescent="0.2">
      <c r="A13" s="4" t="s">
        <v>43</v>
      </c>
      <c r="B13" s="4">
        <v>2</v>
      </c>
      <c r="C13" s="10"/>
      <c r="D13" s="4">
        <f>B13*C13</f>
        <v>0</v>
      </c>
      <c r="E13" s="30"/>
    </row>
    <row r="14" spans="1:5" ht="45" customHeight="1" x14ac:dyDescent="0.25">
      <c r="A14" s="31" t="s">
        <v>36</v>
      </c>
      <c r="B14" s="4">
        <v>4</v>
      </c>
      <c r="C14" s="10"/>
      <c r="D14" s="4">
        <f>B14*C14</f>
        <v>0</v>
      </c>
      <c r="E14" s="13"/>
    </row>
    <row r="15" spans="1:5" ht="45" customHeight="1" x14ac:dyDescent="0.25">
      <c r="A15" s="31" t="s">
        <v>44</v>
      </c>
      <c r="B15" s="4">
        <v>3</v>
      </c>
      <c r="C15" s="10"/>
      <c r="D15" s="4">
        <f t="shared" ref="D15:D19" si="0">B15*C15</f>
        <v>0</v>
      </c>
      <c r="E15" s="13"/>
    </row>
    <row r="16" spans="1:5" ht="45" customHeight="1" x14ac:dyDescent="0.2">
      <c r="A16" s="4" t="s">
        <v>37</v>
      </c>
      <c r="B16" s="4">
        <v>2</v>
      </c>
      <c r="C16" s="10"/>
      <c r="D16" s="4">
        <f t="shared" si="0"/>
        <v>0</v>
      </c>
      <c r="E16" s="13"/>
    </row>
    <row r="17" spans="1:5" ht="45" customHeight="1" x14ac:dyDescent="0.25">
      <c r="A17" s="31" t="s">
        <v>38</v>
      </c>
      <c r="B17" s="4">
        <v>4</v>
      </c>
      <c r="C17" s="10"/>
      <c r="D17" s="4">
        <f t="shared" si="0"/>
        <v>0</v>
      </c>
      <c r="E17" s="13"/>
    </row>
    <row r="18" spans="1:5" ht="45" customHeight="1" x14ac:dyDescent="0.2">
      <c r="A18" s="4" t="s">
        <v>45</v>
      </c>
      <c r="B18" s="4">
        <v>2</v>
      </c>
      <c r="C18" s="10"/>
      <c r="D18" s="4">
        <f t="shared" si="0"/>
        <v>0</v>
      </c>
      <c r="E18" s="13"/>
    </row>
    <row r="19" spans="1:5" ht="45" customHeight="1" x14ac:dyDescent="0.25">
      <c r="A19" s="4" t="s">
        <v>4</v>
      </c>
      <c r="B19" s="4">
        <v>3</v>
      </c>
      <c r="C19" s="10"/>
      <c r="D19" s="4">
        <f t="shared" si="0"/>
        <v>0</v>
      </c>
      <c r="E19" s="13"/>
    </row>
    <row r="20" spans="1:5" ht="24.95" customHeight="1" x14ac:dyDescent="0.25">
      <c r="A20" s="1" t="s">
        <v>5</v>
      </c>
      <c r="B20" s="2" t="s">
        <v>12</v>
      </c>
      <c r="C20" s="3"/>
      <c r="D20" s="1">
        <f>SUM(D14:D19)</f>
        <v>0</v>
      </c>
      <c r="E20" s="28" t="str">
        <f>IF(D20&lt;100,"IKKE GODKENDT",IF(D20&lt;160,"GODKENDT","OPRYKKER"))</f>
        <v>IKKE GODKENDT</v>
      </c>
    </row>
    <row r="22" spans="1:5" ht="24.95" customHeight="1" x14ac:dyDescent="0.25">
      <c r="A22" s="26" t="s">
        <v>22</v>
      </c>
      <c r="B22" s="27"/>
    </row>
    <row r="23" spans="1:5" x14ac:dyDescent="0.25">
      <c r="E23" s="29" t="s">
        <v>33</v>
      </c>
    </row>
    <row r="24" spans="1:5" x14ac:dyDescent="0.25">
      <c r="E24" s="29" t="s">
        <v>34</v>
      </c>
    </row>
    <row r="25" spans="1:5" x14ac:dyDescent="0.25">
      <c r="E25" s="29" t="s">
        <v>32</v>
      </c>
    </row>
    <row r="27" spans="1:5" ht="24.95" customHeight="1" x14ac:dyDescent="0.25">
      <c r="B27" s="42" t="s">
        <v>29</v>
      </c>
      <c r="C27" s="42"/>
      <c r="D27" s="42"/>
      <c r="E27" s="25"/>
    </row>
  </sheetData>
  <sheetProtection algorithmName="SHA-512" hashValue="+BaV7GTPo3bBr8qQFwy3VChQ7Gn+x6hq1d52XwPv43sxObW8kwuf1S5NzHVqLBiWxfmiI/vxQ4nzuNscsHrSCg==" saltValue="aHUW5ahba8yaQTP0fBGIPQ==" spinCount="100000" sheet="1" objects="1" scenarios="1"/>
  <mergeCells count="19">
    <mergeCell ref="D9:E9"/>
    <mergeCell ref="A10:C10"/>
    <mergeCell ref="D10:E10"/>
    <mergeCell ref="B27:D27"/>
    <mergeCell ref="A1:E1"/>
    <mergeCell ref="A2:E2"/>
    <mergeCell ref="A3:C3"/>
    <mergeCell ref="D3:E3"/>
    <mergeCell ref="A4:C4"/>
    <mergeCell ref="D4:E4"/>
    <mergeCell ref="A5:C5"/>
    <mergeCell ref="D5:E5"/>
    <mergeCell ref="A6:C6"/>
    <mergeCell ref="D6:E6"/>
    <mergeCell ref="A7:C7"/>
    <mergeCell ref="D7:E7"/>
    <mergeCell ref="A8:C8"/>
    <mergeCell ref="D8:E8"/>
    <mergeCell ref="A9:C9"/>
  </mergeCells>
  <pageMargins left="0.70866141732283472" right="0.70866141732283472" top="0.15748031496062992" bottom="0.15748031496062992" header="0.31496062992125984" footer="0.31496062992125984"/>
  <pageSetup paperSize="9" orientation="portrait" horizontalDpi="4294967293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29"/>
  <sheetViews>
    <sheetView tabSelected="1" workbookViewId="0">
      <selection activeCell="E24" sqref="E24"/>
    </sheetView>
  </sheetViews>
  <sheetFormatPr defaultColWidth="8.85546875" defaultRowHeight="15" x14ac:dyDescent="0.25"/>
  <cols>
    <col min="1" max="1" width="14.28515625" customWidth="1"/>
    <col min="2" max="2" width="31" customWidth="1"/>
    <col min="3" max="3" width="6" customWidth="1"/>
    <col min="4" max="4" width="25.7109375" customWidth="1"/>
    <col min="5" max="5" width="27.7109375" customWidth="1"/>
    <col min="6" max="10" width="5.7109375" customWidth="1"/>
  </cols>
  <sheetData>
    <row r="1" spans="1:10" ht="50.1" customHeight="1" x14ac:dyDescent="0.25">
      <c r="B1" s="56" t="s">
        <v>40</v>
      </c>
      <c r="C1" s="57"/>
      <c r="D1" s="57"/>
      <c r="E1" s="57"/>
      <c r="F1" s="48" t="s">
        <v>39</v>
      </c>
      <c r="G1" s="65"/>
      <c r="H1" s="65"/>
      <c r="I1" s="65"/>
      <c r="J1" s="65"/>
    </row>
    <row r="2" spans="1:10" x14ac:dyDescent="0.2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25">
      <c r="A3" s="9" t="s">
        <v>14</v>
      </c>
      <c r="B3" s="58" t="s">
        <v>24</v>
      </c>
      <c r="C3" s="58"/>
      <c r="D3" s="58"/>
      <c r="E3" s="58" t="s">
        <v>15</v>
      </c>
      <c r="F3" s="58"/>
      <c r="G3" s="58"/>
      <c r="H3" s="58"/>
      <c r="I3" s="58"/>
      <c r="J3" s="58"/>
    </row>
    <row r="4" spans="1:10" ht="20.100000000000001" customHeight="1" x14ac:dyDescent="0.2">
      <c r="A4" s="19">
        <f>A!A6</f>
        <v>0</v>
      </c>
      <c r="B4" s="62">
        <f>A!D6</f>
        <v>0</v>
      </c>
      <c r="C4" s="63"/>
      <c r="D4" s="64"/>
      <c r="E4" s="59"/>
      <c r="F4" s="60"/>
      <c r="G4" s="60"/>
      <c r="H4" s="60"/>
      <c r="I4" s="60"/>
      <c r="J4" s="61"/>
    </row>
    <row r="5" spans="1:10" ht="20.100000000000001" customHeight="1" x14ac:dyDescent="0.2">
      <c r="A5" s="33"/>
      <c r="B5" s="33"/>
      <c r="C5" s="33"/>
      <c r="D5" s="33"/>
      <c r="E5" s="34"/>
      <c r="F5" s="34"/>
      <c r="G5" s="34"/>
      <c r="H5" s="34"/>
      <c r="I5" s="34"/>
      <c r="J5" s="34"/>
    </row>
    <row r="6" spans="1:10" x14ac:dyDescent="0.25">
      <c r="A6" s="6"/>
      <c r="B6" s="6"/>
      <c r="C6" s="6"/>
      <c r="D6" s="6"/>
      <c r="E6" s="6"/>
      <c r="F6" s="6"/>
      <c r="G6" s="53" t="s">
        <v>42</v>
      </c>
      <c r="H6" s="53"/>
      <c r="I6" s="53"/>
      <c r="J6" s="5"/>
    </row>
    <row r="7" spans="1:10" ht="20.100000000000001" customHeight="1" x14ac:dyDescent="0.25">
      <c r="A7" s="7" t="s">
        <v>16</v>
      </c>
      <c r="B7" s="7" t="s">
        <v>17</v>
      </c>
      <c r="C7" s="8" t="s">
        <v>18</v>
      </c>
      <c r="D7" s="51" t="s">
        <v>31</v>
      </c>
      <c r="E7" s="52"/>
      <c r="F7" s="15" t="s">
        <v>3</v>
      </c>
      <c r="G7" s="15" t="s">
        <v>20</v>
      </c>
      <c r="H7" s="16" t="s">
        <v>19</v>
      </c>
      <c r="I7" s="16" t="s">
        <v>21</v>
      </c>
      <c r="J7" s="16" t="s">
        <v>23</v>
      </c>
    </row>
    <row r="8" spans="1:10" ht="20.100000000000001" customHeight="1" x14ac:dyDescent="0.2">
      <c r="A8" s="8" t="str">
        <f>IF(A!B22=1,A!A4,IF(B!B22=1,B!A4,IF('C'!B22=1,'C'!A4,IF(D!B22=1,D!A4,IF(E!B22=1,E!A4,IF(F!B22=1,F!A4,IF(G!B22=1,G!A4,IF(H!B22=1,H!A4,IF(I!B22=1,I!A4,IF(K!B22=1,K!A4,IF(J!B22=1,J!A4,IF(L!B22=1,L!A4,""))))))))))))</f>
        <v/>
      </c>
      <c r="B8" s="8" t="str">
        <f>IF(A!B22=1,A!D4,IF(B!B22=1,B!D4,IF('C'!B22=1,'C'!D4,IF(D!B22=1,D!D4,IF(E!B22=1,E!D4,IF(F!B22=1,F!D4,IF(G!B22=1,G!D4,IF(H!B22=1,H!D4,IF(I!B22=1,I!D4,IF(K!B22=1,K!D4,IF(J!B22=1,J!D4,IF(L!B22=1,L!D4,""))))))))))))</f>
        <v/>
      </c>
      <c r="C8" s="8" t="str">
        <f>IF(A!B22=1,A!D8,IF(B!B22=1,B!D8,IF('C'!B22=1,'C'!D8,IF(D!B22=1,D!D8,IF(E!B22=1,E!D8,IF(F!B22=1,F!D8,IF(G!B22=1,G!D8,IF(H!B22=1,H!D8,IF(I!B22=1,I!B8,IF(K!B22=1,K!D8,IF(J!B22=1,J!D8,IF(L!B22=1,L!D8,""))))))))))))</f>
        <v/>
      </c>
      <c r="D8" s="51" t="str">
        <f>IF(A!B22=1,A!D10,IF(B!B22=1,B!D10,IF('C'!B22=1,'C'!D10,IF(D!B22=1,D!D10,IF(E!B22=1,E!D10,IF(F!B22=1,F!D10,IF(G!B22=1,G!D10,IF(H!B22=1,H!D10,IF(I!B22=1,I!D10,IF(K!B22=1,K!D10,IF(J!B22=1,J!D10,IF(L!B22=1,L!D10,""))))))))))))</f>
        <v/>
      </c>
      <c r="E8" s="52"/>
      <c r="F8" s="8" t="str">
        <f>IF(A!B22=1,A!D20,IF(B!B22=1,B!D20,IF('C'!B22=1,'C'!D20,IF(D!B22=1,D!D20,IF(E!B22=1,E!D20,IF(F!B22=1,F!D20,IF(G!B22=1,G!D20,IF(H!B22=1,H!D20,IF(I!B22=1,I!D20,IF(K!B22=1,K!D20,IF(J!B22=1,J!D20,IF(L!B22=1,L!D20,""))))))))))))</f>
        <v/>
      </c>
      <c r="G8" s="17" t="str">
        <f>IF(F8&lt;100,"X","")</f>
        <v/>
      </c>
      <c r="H8" s="14" t="str">
        <f t="shared" ref="H8:H19" si="0">IF(F8&gt;=160,"",IF(F8&lt;100,"","X"))</f>
        <v/>
      </c>
      <c r="I8" s="14" t="str">
        <f>IF(F8&gt;=160,"X",IF(F8,"",""))</f>
        <v>X</v>
      </c>
      <c r="J8" s="14">
        <v>1</v>
      </c>
    </row>
    <row r="9" spans="1:10" ht="20.100000000000001" customHeight="1" x14ac:dyDescent="0.2">
      <c r="A9" s="8" t="str">
        <f>IF(A!B22=2,A!A4,IF(B!B22=2,B!A4,IF('C'!B22=2,'C'!A4,IF('C'!B22=2,'C'!A4,IF(D!B22=2,D!A4,IF(E!B22=2,E!A4,IF(F!B22=2,F!A4,IF(G!B22=2,G!A4,IF(H!B22=2,H!A4,IF(I!B22=2,I!A4,IF(K!B22=2,K!A4,IF(J!B22=2,J!A4,IF(L!B22=2,L!A4,"")))))))))))))</f>
        <v/>
      </c>
      <c r="B9" s="8" t="str">
        <f>IF(A!B22=2,A!D4,IF(B!B22=2,B!D4,IF('C'!B22=2,'C'!D4,IF(D!B22=2,D!D4,IF(E!B22=2,E!D4,IF(F!B22=2,F!D4,IF(G!B22=2,G!D4,IF(H!B22=2,H!D4,IF(I!B22=2,I!D4,IF(K!B22=2,K!D4,IF(J!B22=2,J!D4,IF(L!B22=2,L!D4,""))))))))))))</f>
        <v/>
      </c>
      <c r="C9" s="8" t="str">
        <f>IF(A!B22=2,A!D8,IF(B!B22=2,B!D8,IF('C'!B22=2,'C'!D8,IF(D!B22=2,D!D8,IF(E!B22=2,E!D8,IF(F!B22=2,F!D8,IF(G!B22=2,G!D8,IF(H!B22=2,H!D8,IF(I!B22=2,I!D8,IF(K!B22=2,K!D8,IF(J!B22=2,J!D8,IF(L!B22=2,L!D8,""))))))))))))</f>
        <v/>
      </c>
      <c r="D9" s="51" t="str">
        <f>IF(A!B22=2,A!D10,IF(B!B22=2,B!D10,IF('C'!B22=2,'C'!D10,IF(D!B22=2,D!D10,IF(E!B22=2,E!D10,IF(F!B22=2,F!D10,IF(G!B22=2,G!D10,IF(H!B22=2,H!D10,IF(I!B22=2,I!D10,IF(K!B22=2,K!D10,IF(J!B22=2,J!D10,IF(L!B22=2,L!D10,""))))))))))))</f>
        <v/>
      </c>
      <c r="E9" s="52"/>
      <c r="F9" s="8" t="str">
        <f>IF(A!B22=2,A!D20,IF(B!B22=2,B!D20,IF('C'!B22=2,'C'!D20,IF(D!B22=2,D!D20,IF(E!B22=2,E!D20,IF(F!B22=2,F!D20,IF(G!B22=2,G!D20,IF(H!B22=2,H!D20,IF(I!B22=2,I!D20,IF(K!B22=2,K!D20,IF(J!B22=2,J!D20,IF(L!B22=2,L!D20,""))))))))))))</f>
        <v/>
      </c>
      <c r="G9" s="17" t="str">
        <f t="shared" ref="G9:G19" si="1">IF(F9&lt;100,"X","")</f>
        <v/>
      </c>
      <c r="H9" s="14" t="str">
        <f>IF(F9&gt;=160,"",IF(F9&lt;100,"","X"))</f>
        <v/>
      </c>
      <c r="I9" s="14" t="str">
        <f t="shared" ref="I9:I13" si="2">IF(F9&gt;=160,"X",IF(F9,"",""))</f>
        <v>X</v>
      </c>
      <c r="J9" s="14">
        <v>2</v>
      </c>
    </row>
    <row r="10" spans="1:10" ht="20.100000000000001" customHeight="1" x14ac:dyDescent="0.2">
      <c r="A10" s="8" t="str">
        <f>IF(A!B22=3,A!A4,IF(B!B22=3,B!A4,IF('C'!B22=3,'C'!A4,IF(D!B22=3,D!A4,IF(E!B22=3,E!A4,IF(F!B22=3,F!A4,IF(G!B22=3,G!A4,IF(H!B22=3,H!A4,IF(I!B22=3,I!A4,IF(K!B22=3,K!A4,IF(J!B22=3,J!A4,IF(L!B22=3,L!A4,""))))))))))))</f>
        <v/>
      </c>
      <c r="B10" s="8" t="str">
        <f>IF(A!B22=3,A!D4,IF(B!B22=3,B!D4,IF('C'!B22=3,'C'!D4,IF(D!B22=3,D!D4,IF(E!B22=3,E!D4,IF(F!B22=3,F!D4,IF(G!B22=3,G!D4,IF(H!B22=3,H!D4,IF(I!B22=3,I!D4,IF(K!B22=3,K!D4,IF(J!B22=3,J!D4,IF(L!B22=3,L!D4,""))))))))))))</f>
        <v/>
      </c>
      <c r="C10" s="8" t="str">
        <f>IF(A!B22=3,A!D8,IF(B!B22=3,B!D8,IF('C'!B22=3,'C'!D8,IF(D!B22=3,D!D8,IF(E!B22=3,E!D8,IF(F!B22=3,F!D8,IF(G!B22=3,G!D8,IF(H!B22=3,H!D8,IF(I!B22=3,I!D8,IF(K!B22=3,K!D8,IF(J!B22=3,J!D8,IF(L!B22=3,L!D8,""))))))))))))</f>
        <v/>
      </c>
      <c r="D10" s="51" t="str">
        <f>IF(A!B22=3,A!D10,IF(B!B22=3,B!D10,IF('C'!B22=3,'C'!D10,IF(D!B22=3,D!D10,IF(E!B22=3,E!D10,IF(F!B22=3,F!D10,IF(G!B22=3,G!D10,IF(H!B22=3,H!D10,IF(I!B22=3,I!D10,IF(K!B22=3,K!D10,IF(J!B22=3,J!D10,IF(L!B22=3,L!D10,""))))))))))))</f>
        <v/>
      </c>
      <c r="E10" s="52"/>
      <c r="F10" s="8" t="str">
        <f>IF(A!B22=3,A!D20,IF(B!B22=3,B!D20,IF('C'!B22=3,'C'!D20,IF(D!B22=3,D!D20,IF(E!B22=3,E!D20,IF(F!B22=3,F!D20,IF(G!B22=3,G!D20,IF(H!B22=3,H!D20,IF(I!B22=3,I!D20,IF(K!B22=3,K!D20,IF(J!B22=3,J!D20,IF(L!B22=3,L!D20,""))))))))))))</f>
        <v/>
      </c>
      <c r="G10" s="17" t="str">
        <f t="shared" si="1"/>
        <v/>
      </c>
      <c r="H10" s="14" t="str">
        <f t="shared" si="0"/>
        <v/>
      </c>
      <c r="I10" s="14" t="str">
        <f t="shared" si="2"/>
        <v>X</v>
      </c>
      <c r="J10" s="14">
        <v>3</v>
      </c>
    </row>
    <row r="11" spans="1:10" ht="20.100000000000001" customHeight="1" x14ac:dyDescent="0.2">
      <c r="A11" s="8" t="str">
        <f>IF(A!B22=4,A!A4,IF(B!B22=4,B!A4,IF('C'!B22=4,'C'!A4,IF(D!B22=4,D!A4,IF(E!B22=4,E!A4,IF(F!B22=4,F!A4,IF(G!B22=4,G!A4,IF(H!B22=4,H!A4,IF(I!B22=4,I!A4,IF(K!B22=4,K!A4,IF(J!B22=4,J!A4,IF(L!B22=4,L!A4,""))))))))))))</f>
        <v/>
      </c>
      <c r="B11" s="8" t="str">
        <f>IF(A!B22=4,A!D4,IF(B!B22=4,B!D4,IF('C'!B22=4,'C'!D4,IF(D!B22=4,D!D4,IF(E!B22=4,E!D4,IF(F!B22=4,F!D4,IF(G!B22=4,G!D4,IF(H!B22=4,H!D4,IF(I!B22=4,I!D4,IF(K!B22=4,K!D4,IF(J!B22=4,J!D4,IF(L!B22=4,L!D4,""))))))))))))</f>
        <v/>
      </c>
      <c r="C11" s="8" t="str">
        <f>IF(A!B22=4,A!D8,IF(B!B22=4,B!D8,IF('C'!B22=4,'C'!D8,IF(D!B22=4,D!D8,IF(E!B22=4,E!D8,IF(F!B22=4,F!D8,IF(G!B22=4,G!D8,IF(H!B22=4,H!D8,IF(I!B22=4,I!D8,IF(K!B22=4,K!D8,IF(J!B22=4,J!D8,IF(L!B22=4,L!D8,""))))))))))))</f>
        <v/>
      </c>
      <c r="D11" s="51" t="str">
        <f>IF(A!B22=4,A!D10,IF(B!B22=4,B!D10,IF('C'!B22=4,'C'!D10,IF(D!B22=4,D!D10,IF(E!B22=4,E!D10,IF(F!B22=4,F!D10,IF(G!B22=4,G!D10,IF(H!B22=4,H!D10,IF(I!B22=4,I!D10,IF(K!B22=4,K!D10,IF(J!B22=4,J!D10,IF(L!B22=4,L!D10,""))))))))))))</f>
        <v/>
      </c>
      <c r="E11" s="52"/>
      <c r="F11" s="8" t="str">
        <f>IF(A!B22=4,A!D20,IF(B!B22=4,B!D20,IF('C'!B22=4,'C'!D20,IF(D!B22=4,D!D20,IF(E!B22=4,E!D20,IF(F!B22=4,F!D20,IF(G!B22=4,G!D20,IF(H!B22=4,H!D20,IF(I!B22=4,I!D20,IF(K!B22=4,K!D20,IF(J!B22=4,J!D20,IF(L!B22=4,L!D20,""))))))))))))</f>
        <v/>
      </c>
      <c r="G11" s="17" t="str">
        <f t="shared" si="1"/>
        <v/>
      </c>
      <c r="H11" s="14" t="str">
        <f t="shared" si="0"/>
        <v/>
      </c>
      <c r="I11" s="14" t="str">
        <f t="shared" si="2"/>
        <v>X</v>
      </c>
      <c r="J11" s="14">
        <v>4</v>
      </c>
    </row>
    <row r="12" spans="1:10" ht="20.100000000000001" customHeight="1" x14ac:dyDescent="0.2">
      <c r="A12" s="8" t="str">
        <f>IF(A!B22=5,A!A4,IF(B!B22=5,B!A4,IF('C'!B22=5,'C'!A4,IF(D!B22=5,D!A4,IF(E!B22=5,E!A4,IF(F!B22=5,F!A4,IF(G!B22=5,G!A4,IF(H!B22=5,H!A4,IF(I!B22=5,I!A4,IF(K!B22=5,K!A4,IF(J!B22=5,J!A4,IF(L!B22=5,L!A4,""))))))))))))</f>
        <v/>
      </c>
      <c r="B12" s="8" t="str">
        <f>IF(A!B22=5,A!D4,IF(B!B22=5,B!D4,IF('C'!B22=5,'C'!D4,IF(D!B22=5,D!D4,IF(E!B22=5,E!D4,IF(F!B22=5,F!D4,IF(G!B22=5,G!D4,IF(H!B22=5,H!D4,IF(I!B22=5,I!D4,IF(K!B22=5,K!D4,IF(J!B22=5,J!D4,IF(L!B22=5,L!D4,""))))))))))))</f>
        <v/>
      </c>
      <c r="C12" s="8" t="str">
        <f>IF(A!B22=5,A!D8,IF(B!B22=5,B!D8,IF('C'!B22=5,'C'!D8,IF(D!B22=5,D!D8,IF(E!B22=5,E!D8,IF(F!B22=5,F!D8,IF(G!B22=5,G!D8,IF(H!B22=5,H!D8,IF(I!B22=5,I!D8,IF(K!B22=5,K!D8,IF(J!B22=5,J!D8,IF(L!B22=5,L!D8,""))))))))))))</f>
        <v/>
      </c>
      <c r="D12" s="51" t="str">
        <f>IF(A!B22=5,A!D10,IF(B!B22=5,B!D10,IF('C'!B22=5,'C'!D10,IF(D!B22=5,D!D10,IF(E!B22=5,E!D10,IF(F!B22=5,F!D10,IF(G!B22=5,G!D10,IF(H!B22=5,H!D10,IF(I!B22=5,I!D10,IF(K!B22=5,K!D10,IF(J!B22=5,J!D10,IF(L!B22=5,L!D10,""))))))))))))</f>
        <v/>
      </c>
      <c r="E12" s="52"/>
      <c r="F12" s="8" t="str">
        <f>IF(A!B22=5,A!D20,IF(B!B22=5,B!D20,IF('C'!B22=5,'C'!D20,IF(D!B22=5,D!D20,IF(E!B22=5,E!D20,IF(F!B22=5,F!D20,IF(G!B22=5,G!D20,IF(H!B22=5,H!D20,IF(I!B22=5,I!D20,IF(K!B22=5,K!D20,IF(J!B22=5,J!D20,IF(L!B22=5,L!D20,""))))))))))))</f>
        <v/>
      </c>
      <c r="G12" s="17" t="str">
        <f t="shared" si="1"/>
        <v/>
      </c>
      <c r="H12" s="14" t="str">
        <f t="shared" si="0"/>
        <v/>
      </c>
      <c r="I12" s="14" t="str">
        <f t="shared" si="2"/>
        <v>X</v>
      </c>
      <c r="J12" s="14">
        <v>5</v>
      </c>
    </row>
    <row r="13" spans="1:10" ht="20.100000000000001" customHeight="1" x14ac:dyDescent="0.2">
      <c r="A13" s="8" t="str">
        <f>IF(A!B22=6,A!A4,IF(B!B22=6,B!A4,IF('C'!B22=6,'C'!A4,IF(D!B22=6,D!A4,IF(E!B22=6,E!A4,IF(F!B22=6,F!A4,IF(G!B22=6,G!A4,IF(H!B22=6,H!A4,IF(I!B22=6,I!A4,IF(K!B22=6,K!A4,IF(J!B22=6,J!A4,IF(L!B22=6,L!A4,""))))))))))))</f>
        <v/>
      </c>
      <c r="B13" s="8" t="str">
        <f>IF(A!B22=6,A!D4,IF(B!B22=6,B!D4,IF('C'!B22=6,'C'!D4,IF(D!B22=6,D!D4,IF(E!B22=6,E!D4,IF(F!B22=6,F!D4,IF(G!B22=6,G!D4,IF(H!B22=6,H!D4,IF(I!B22=6,I!D4,IF(K!B22=6,K!D4,IF(J!B22=6,J!D4,IF(L!B22=6,L!D4,""))))))))))))</f>
        <v/>
      </c>
      <c r="C13" s="8" t="str">
        <f>IF(A!B22=6,A!D8,IF(B!B22=6,B!D8,IF('C'!B22=6,'C'!D8,IF(D!B22=6,D!D8,IF(E!B22=6,E!D8,IF(F!B22=6,F!D8,IF(G!B22=6,G!D8,IF(H!B22=6,H!D8,IF(I!B22=6,I!D8,IF(K!B22=6,K!D8,IF(J!B22=6,J!D8,IF(L!B22=6,L!D8,""))))))))))))</f>
        <v/>
      </c>
      <c r="D13" s="51" t="str">
        <f>IF(A!B22=6,A!D10,IF(B!B22=6,B!D10,IF('C'!B22=6,'C'!D10,IF(D!B22=6,D!D10,IF(E!B22=6,E!D10,IF(F!B22=6,F!D10,IF(G!B22=6,G!D10,IF(H!B22=6,H!D10,IF(I!B22=6,I!D10,IF(K!B22=6,K!D10,IF(J!B22=6,J!D10,IF(L!B22=6,L!D10,""))))))))))))</f>
        <v/>
      </c>
      <c r="E13" s="52"/>
      <c r="F13" s="8" t="str">
        <f>IF(A!B22=6,A!D20,IF(B!B22=6,B!D20,IF('C'!B22=6,'C'!D20,IF(D!B22=6,D!D20,IF(E!B22=6,E!D20,IF(F!B22=6,F!D20,IF(G!B22=6,G!D20,IF(H!B22=6,H!D20,IF(I!B22=6,I!D20,IF(K!B22=6,K!D20,IF(J!B22=6,J!D20,IF(L!B22=6,L!D20,""))))))))))))</f>
        <v/>
      </c>
      <c r="G13" s="17" t="str">
        <f t="shared" si="1"/>
        <v/>
      </c>
      <c r="H13" s="14" t="str">
        <f t="shared" si="0"/>
        <v/>
      </c>
      <c r="I13" s="14" t="str">
        <f t="shared" si="2"/>
        <v>X</v>
      </c>
      <c r="J13" s="14">
        <v>6</v>
      </c>
    </row>
    <row r="14" spans="1:10" ht="20.100000000000001" customHeight="1" x14ac:dyDescent="0.2">
      <c r="A14" s="8" t="str">
        <f>IF(A!B22=7,A!A4,IF(B!B22=7,B!A4,IF('C'!B22=7,'C'!A4,IF(D!B22=7,D!A4,IF(E!B22=7,E!A4,IF(F!B22=7,F!A4,IF(G!B22=7,G!A4,IF(H!B22=7,H!A4,IF(I!B22=7,I!A4,IF(K!B22=7,K!A4,IF(J!B22=7,J!A4,IF(L!B22=7,L!A4,""))))))))))))</f>
        <v/>
      </c>
      <c r="B14" s="8" t="str">
        <f>IF(A!B22=7,A!D4,IF(B!B22=7,B!D4,IF('C'!B22=7,'C'!D4,IF(D!B22=7,D!D4,IF(E!B22=7,E!D4,IF(F!B22=7,F!D4,IF(G!B22=7,G!D4,IF(H!B22=7,H!D4,IF(I!B22=7,I!D4,IF(K!B22=7,K!D4,IF(J!B22=7,J!D4,IF(L!B22=7,L!D4,""))))))))))))</f>
        <v/>
      </c>
      <c r="C14" s="8" t="str">
        <f>IF(A!B22=7,A!D8,IF(B!B22=7,B!D8,IF('C'!B22=7,'C'!D8,IF(D!B22=7,D!D8,IF(E!B22=7,E!D8,IF(F!B22=7,F!D8,IF(G!B22=7,G!D8,IF(H!B22=7,H!D8,IF(I!B22=7,I!D8,IF(K!B22=7,K!D8,IF(J!B22=7,J!D8,IF(L!B22=7,L!D8,""))))))))))))</f>
        <v/>
      </c>
      <c r="D14" s="51" t="str">
        <f>IF(A!B22=7,A!D10,IF(B!B22=7,B!D10,IF('C'!B22=7,'C'!D10,IF(D!B22=7,D!D10,IF(E!B22=7,E!D10,IF(F!B22=7,F!D10,IF(G!B22=7,G!D10,IF(H!B22=7,H!D10,IF(I!B22=7,I!D10,IF(K!B22=7,K!D10,IF(J!B22=7,J!D10,IF(L!B22=7,L!D10,""))))))))))))</f>
        <v/>
      </c>
      <c r="E14" s="52"/>
      <c r="F14" s="8" t="str">
        <f>IF(A!B22=7,A!D20,IF(B!B22=7,B!D20,IF('C'!B22=7,'C'!D20,IF(D!B22=7,D!D20,IF(E!B22=7,E!D20,IF(F!B22=7,F!D20,IF(G!B22=7,G!D20,IF(H!B22=7,H!D20,IF(I!B22=7,I!D20,IF(K!B22=7,K!D20,IF(J!B22=7,J!D20,IF(L!B22=7,L!D20,""))))))))))))</f>
        <v/>
      </c>
      <c r="G14" s="17" t="str">
        <f t="shared" si="1"/>
        <v/>
      </c>
      <c r="H14" s="14" t="str">
        <f t="shared" si="0"/>
        <v/>
      </c>
      <c r="I14" s="14" t="str">
        <f>IF(F14&gt;=160,"X",IF(F14,"",""))</f>
        <v>X</v>
      </c>
      <c r="J14" s="14">
        <v>7</v>
      </c>
    </row>
    <row r="15" spans="1:10" ht="20.100000000000001" customHeight="1" x14ac:dyDescent="0.2">
      <c r="A15" s="8" t="str">
        <f>IF(A!B22=8,A!A4,IF(B!B22=8,B!A4,IF('C'!B22=8,'C'!A4,IF(D!B22=8,D!A4,IF(E!B22=8,E!A4,IF(F!B22=8,F!A4,IF(G!B22=8,G!A4,IF(H!B22=8,H!A4,IF(I!B22=8,I!A4,IF(K!B22=8,K!A4,IF(J!B22=8,J!A4,IF(L!B22=8,L!A4,""))))))))))))</f>
        <v/>
      </c>
      <c r="B15" s="8" t="str">
        <f>IF(A!B22=8,A!D4,IF(B!B22=8,B!D4,IF('C'!B22=8,'C'!D4,IF(D!B22=8,D!D4,IF(E!B22=8,E!D4,IF(F!B22=8,F!D4,IF(G!B22=8,G!D4,IF(H!B22=8,H!D4,IF(I!B22=8,I!D4,IF(K!B22=8,K!D4,IF(J!B22=8,J!D4,IF(L!B22=8,L!D4,""))))))))))))</f>
        <v/>
      </c>
      <c r="C15" s="8" t="str">
        <f>IF(A!B22=8,A!D8,IF(B!B22=8,B!D8,IF('C'!B22=8,'C'!D8,IF(D!B22=9,D!D8,IF(E!B22=8,E!D8,IF(F!B22=8,F!D8,IF(G!B22=8,G!D8,IF(H!B22=8,H!D8,IF(I!B22=8,I!D8,IF(K!B22=8,K!D8,IF(J!B22=8,J!D8,IF(L!B22=8,L!D8,""))))))))))))</f>
        <v/>
      </c>
      <c r="D15" s="51" t="str">
        <f>IF(A!B22=8,A!D10,IF(B!B22=8,B!D10,IF('C'!B22=8,'C'!D10,IF(D!B22=8,D!D10,IF(E!B22=8,E!D10,IF(F!B22=8,F!D10,IF(G!B22=8,G!D10,IF(H!B22=8,H!D10,IF(I!B22=8,I!D10,IF(K!B22=8,K!D10,IF(J!B22=8,J!D10,IF(L!B22=8,L!D10,""))))))))))))</f>
        <v/>
      </c>
      <c r="E15" s="52"/>
      <c r="F15" s="8" t="str">
        <f>IF(A!B22=8,A!D20,IF(B!B22=8,B!D20,IF('C'!B22=8,'C'!D20,IF(D!B22=8,D!D20,IF(E!B22=8,E!D20,IF(F!B22=8,F!D20,IF(G!B22=8,G!D20,IF(H!B22=8,H!D20,IF(I!B22=8,I!D20,IF(K!B22=8,K!D20,IF(J!B22=8,J!D20,IF(L!B22=8,L!D20,""))))))))))))</f>
        <v/>
      </c>
      <c r="G15" s="17" t="str">
        <f t="shared" si="1"/>
        <v/>
      </c>
      <c r="H15" s="14" t="str">
        <f t="shared" si="0"/>
        <v/>
      </c>
      <c r="I15" s="14" t="str">
        <f t="shared" ref="I15:I19" si="3">IF(F15&gt;=160,"X",IF(F15,"",""))</f>
        <v>X</v>
      </c>
      <c r="J15" s="14">
        <v>8</v>
      </c>
    </row>
    <row r="16" spans="1:10" ht="20.100000000000001" customHeight="1" x14ac:dyDescent="0.2">
      <c r="A16" s="8" t="str">
        <f>IF(A!B22=9,A!A4,IF(B!B22=9,B!A4,IF('C'!B22=9,'C'!A4,IF(D!B22=9,D!A4,IF(E!B22=9,E!A4,IF(F!B22=9,F!A4,IF(G!B22=9,G!A4,IF(H!B22=9,H!A4,IF(I!B22=9,I!A4,IF(K!B22=9,K!A4,IF(J!B22=9,J!A4,IF(L!B22=9,L!A4,""))))))))))))</f>
        <v/>
      </c>
      <c r="B16" s="8" t="str">
        <f>IF(A!B22=9,A!D4,IF(B!B22=9,B!D4,IF('C'!B22=9,'C'!D4,IF(D!B22=9,D!D4,IF(E!B22=9,E!D4,IF(F!B22=9,F!D4,IF(G!B22=9,G!D4,IF(H!B22=9,H!D4,IF(I!B22=9,I!D4,IF(K!B22=9,K!D4,IF(J!B22=9,J!D4,IF(L!B22=9,L!D4,""))))))))))))</f>
        <v/>
      </c>
      <c r="C16" s="8" t="str">
        <f>IF(A!B22=9,A!D8,IF(B!B22=9,B!D8,IF('C'!B22=9,'C'!D8,IF(D!B22=9,D!D8,IF(E!B22=9,E!D8,IF(F!B22=9,F!D8,IF(G!B22=9,G!D8,IF(H!B22=9,H!D8,IF(I!B22=9,I!D8,IF(K!B22=9,K!D8,IF(J!B22=9,J!D8,IF(L!B22=9,L!D8,""))))))))))))</f>
        <v/>
      </c>
      <c r="D16" s="51" t="str">
        <f>IF(A!B22=9,A!D10,IF(B!B22=9,B!D10,IF('C'!B22=9,'C'!D10,IF(D!B22=9,D!D10,IF(E!B22=9,E!D10,IF(F!B22=9,F!D10,IF(G!B22=9,G!D10,IF(H!B22=9,H!D10,IF(I!B22=9,I!D10,IF(K!B22=9,K!D10,IF(J!B22=9,J!D10,IF(L!B22=9,L!D10,""))))))))))))</f>
        <v/>
      </c>
      <c r="E16" s="52"/>
      <c r="F16" s="8" t="str">
        <f>IF(A!B22=9,A!D20,IF(B!B22=9,B!D20,IF('C'!B22=9,'C'!D20,IF(D!B22=9,D!D20,IF(E!B22=9,E!D20,IF(F!B22=9,F!D20,IF(G!B22=9,G!D20,IF(H!B22=9,H!D20,IF(I!B22=9,I!D20,IF(K!B22=9,K!D20,IF(J!B22=9,J!D20,IF(L!B22=9,L!D20,""))))))))))))</f>
        <v/>
      </c>
      <c r="G16" s="17" t="str">
        <f t="shared" si="1"/>
        <v/>
      </c>
      <c r="H16" s="14" t="str">
        <f t="shared" si="0"/>
        <v/>
      </c>
      <c r="I16" s="14" t="str">
        <f t="shared" si="3"/>
        <v>X</v>
      </c>
      <c r="J16" s="14">
        <v>9</v>
      </c>
    </row>
    <row r="17" spans="1:10" ht="20.100000000000001" customHeight="1" x14ac:dyDescent="0.2">
      <c r="A17" s="8" t="str">
        <f>IF(A!B22=10,A!A4,IF(B!B22=10,B!A4,IF('C'!B22=10,'C'!A4,IF(D!B22=10,D!A4,IF(E!B22=10,E!A4,IF(F!B22=10,F!A4,IF(G!B22=10,G!A4,IF(H!B22=10,H!A4,IF(I!B22=10,I!A4,IF(K!B22=10,K!A4,IF(J!B22=10,J!A4,IF(L!B22=10,L!A4,""))))))))))))</f>
        <v/>
      </c>
      <c r="B17" s="8" t="str">
        <f>IF(A!B22=10,A!D4,IF(B!B22=10,B!D4,IF('C'!B22=10,'C'!D4,IF(D!B22=10,D!D4,IF(E!B22=10,E!D4,IF(F!B22=10,F!D4,IF(G!B22=10,G!D4,IF(H!B22=10,H!D4,IF(I!B22=10,I!D4,IF(K!B22=10,K!D4,IF(J!B22=10,J!D4,IF(L!B22=10,L!D4,""))))))))))))</f>
        <v/>
      </c>
      <c r="C17" s="8" t="str">
        <f>IF(A!B22=10,A!D8,IF(B!B22=10,B!D8,IF('C'!B22=10,'C'!D8,IF(D!B22=10,D!D8,IF(E!B22=10,E!D8,IF(F!B22=10,F!D8,IF(G!B22=10,G!D8,IF(H!B22=10,H!D8,IF(I!B22=10,I!D8,IF(K!B22=10,K!D8,IF(J!B22=10,J!D8,IF(L!B22=10,L!D8,""))))))))))))</f>
        <v/>
      </c>
      <c r="D17" s="51" t="str">
        <f>IF(A!B22=10,A!D10,IF(B!B22=10,B!D10,IF('C'!B22=10,'C'!D10,IF(D!B22=10,D!D10,IF(E!B22=10,E!D10,IF(F!B22=10,F!D10,IF(G!B22=10,G!D10,IF(H!B22=10,H!D10,IF(I!B22=10,I!D10,IF(K!B22=10,K!D10,IF(J!B22=10,J!D10,IF(L!B22=10,L!D10,""))))))))))))</f>
        <v/>
      </c>
      <c r="E17" s="52"/>
      <c r="F17" s="8" t="str">
        <f>IF(A!B22=10,A!D20,IF(B!B22=10,B!D20,IF('C'!B22=10,'C'!D20,IF(D!B22=10,D!D20,IF(E!B22=10,E!D20,IF(F!B22=10,F!D20,IF(G!B22=10,G!D20,IF(H!B22=10,H!D20,IF(I!B22=10,I!D20,IF(K!B22=10,K!D20,IF(J!B22=10,J!D20,IF(L!B22=10,L!D20,""))))))))))))</f>
        <v/>
      </c>
      <c r="G17" s="17" t="str">
        <f t="shared" si="1"/>
        <v/>
      </c>
      <c r="H17" s="14" t="str">
        <f t="shared" si="0"/>
        <v/>
      </c>
      <c r="I17" s="14" t="str">
        <f t="shared" si="3"/>
        <v>X</v>
      </c>
      <c r="J17" s="14">
        <v>10</v>
      </c>
    </row>
    <row r="18" spans="1:10" ht="20.100000000000001" customHeight="1" x14ac:dyDescent="0.2">
      <c r="A18" s="8" t="str">
        <f>IF(A!B22=11,A!A4,IF(B!B22=11,B!A4,IF('C'!B22=11,'C'!A4,IF(D!B22=11,D!A4,IF(E!B22=11,E!A4,IF(F!B22=11,F!A4,IF(G!B22=11,G!A4,IF(H!B22=11,H!A4,IF(I!B22=11,I!A4,IF(K!B22=11,K!A4,IF(J!B22=11,J!A4,IF(L!B22=11,L!A4,""))))))))))))</f>
        <v/>
      </c>
      <c r="B18" s="8" t="str">
        <f>IF(A!B22=11,A!D4,IF(B!B22=11,B!D4,IF('C'!B22=11,'C'!D4,IF(D!B22=11,D!D4,IF(E!B22=11,E!D4,IF(F!B22=11,F!D4,IF(G!B22=11,G!D4,IF(H!B22=11,H!D4,IF(I!B22=11,I!D4,IF(K!B22=11,K!D4,IF(J!B22=11,J!D4,IF(L!B22=11,L!D4,""))))))))))))</f>
        <v/>
      </c>
      <c r="C18" s="8" t="str">
        <f>IF(A!B22=11,A!D8,IF(B!B22=11,B!D8,IF('C'!B22=11,'C'!D8,IF(D!B22=11,D!D8,IF(E!B22=11,E!D,IF(F!B22=11,F!D8,IF(G!B22=11,G!D8,IF(H!B22=11,H!D8,IF(I!B22=11,I!D8,IF(K!B22=11,K!D8,IF(J!B22=11,J!D8,IF(L!B22=11,L!D8,""))))))))))))</f>
        <v/>
      </c>
      <c r="D18" s="51" t="str">
        <f>IF(A!B22=11,A!D10,IF(B!B22=11,B!D10,IF('C'!B22=11,'C'!D10,IF(D!B22=11,D!D10,IF(E!B22=11,E!D10,IF(F!B22=11,F!D10,IF(G!B22=11,G!D10,IF(H!B22=11,H!D10,IF(I!B22=11,I!D10,IF(K!B22=11,K!D10,IF(J!B22=11,J!D10,IF(L!B22=11,L!D10,""))))))))))))</f>
        <v/>
      </c>
      <c r="E18" s="52"/>
      <c r="F18" s="8" t="str">
        <f>IF(A!B22=11,A!D20,IF(B!B22=11,B!D20,IF('C'!B22=11,'C'!D20,IF(D!B22=11,D!D20,IF(E!B22=11,E!D20,IF(F!B22=11,F!D20,IF(G!B22=11,G!D20,IF(H!B22=11,H!D20,IF(I!B22=11,I!D20,IF(K!B22=11,K!D20,IF(J!B22=11,J!D20,IF(L!B22=11,L!D20,""))))))))))))</f>
        <v/>
      </c>
      <c r="G18" s="17" t="str">
        <f t="shared" si="1"/>
        <v/>
      </c>
      <c r="H18" s="14" t="str">
        <f t="shared" si="0"/>
        <v/>
      </c>
      <c r="I18" s="14" t="str">
        <f t="shared" si="3"/>
        <v>X</v>
      </c>
      <c r="J18" s="14">
        <v>11</v>
      </c>
    </row>
    <row r="19" spans="1:10" ht="20.100000000000001" customHeight="1" x14ac:dyDescent="0.2">
      <c r="A19" s="8" t="str">
        <f>IF(A!B22=12,A!A4,IF(B!B22=12,B!A4,IF('C'!B22=12,'C'!A4,IF(D!B22=12,D!A4,IF(E!B22=12,E!A4,IF(F!B22=12,F!A4,IF(G!B22=12,G!A4,IF(H!B22=12,H!A4,IF(I!B22=12,I!A4,IF(K!B22=12,K!A4,IF(J!B22=12,J!A4,IF(L!B22=12,L!A4,""))))))))))))</f>
        <v/>
      </c>
      <c r="B19" s="8" t="str">
        <f>IF(A!B22=12,A!D4,IF(B!B22=12,B!D4,IF('C'!B22=12,'C'!D4,IF(D!B22=12,D!D4,IF(E!B22=12,E!D4,IF(F!B22=12,F!D4,IF(G!B22=12,G!D4,IF(H!B22=12,H!D4,IF(I!B22=12,I!D4,IF(K!B22=12,K!D4,IF(J!B22=12,J!D2,IF(L!B22=12,L!D4,""))))))))))))</f>
        <v/>
      </c>
      <c r="C19" s="8" t="str">
        <f>IF(A!B22=12,A!D8,IF(B!B22=12,B!D8,IF('C'!B22=12,'C'!D8,IF(D!B22=12,D!D8,IF(E!B22=12,E!D8,IF(F!B22=12,F!D8,IF(G!B22=12,G!D8,IF(H!B22=12,H!D8,IF(I!B22=12,I!D8,IF(K!B22=12,K!D8,IF(J!B22=12,J!D8,IF(L!B22=12,L!D8,""))))))))))))</f>
        <v/>
      </c>
      <c r="D19" s="51" t="str">
        <f>IF(A!B22=12,A!D10,IF(B!B22=12,B!D10,IF('C'!B22=12,'C'!D10,IF(D!B22=12,D!D10,IF(E!B22=12,E!D10,IF(F!B22=12,F!D10,IF(G!B22=12,G!D10,IF(H!B22=12,H!D10,IF(I!B22=12,I!D10,IF(K!B22=12,K!D10,IF(J!B22=12,J!D10,IF(L!B22=12,L!D10,""))))))))))))</f>
        <v/>
      </c>
      <c r="E19" s="52"/>
      <c r="F19" s="8" t="str">
        <f>IF(A!B22=12,A!D20,IF(B!B22=12,B!D20,IF('C'!B22=12,'C'!D20,IF(D!B22=12,D!D20,IF(E!B22=12,E!D20,IF(F!B22=12,F!D20,IF(G!B22=12,G!D20,IF(H!B22=12,H!D20,IF(I!B22=12,I!D20,IF(K!B22=12,K!D20,IF(J!B22=12,J!D20,IF(L!B22=12,L!D20,""))))))))))))</f>
        <v/>
      </c>
      <c r="G19" s="17" t="str">
        <f t="shared" si="1"/>
        <v/>
      </c>
      <c r="H19" s="14" t="str">
        <f t="shared" si="0"/>
        <v/>
      </c>
      <c r="I19" s="14" t="str">
        <f t="shared" si="3"/>
        <v>X</v>
      </c>
      <c r="J19" s="14">
        <v>12</v>
      </c>
    </row>
    <row r="20" spans="1:10" x14ac:dyDescent="0.2">
      <c r="A20" s="6"/>
      <c r="B20" s="6"/>
      <c r="C20" s="6"/>
      <c r="D20" s="6"/>
      <c r="E20" s="6"/>
      <c r="F20" s="6"/>
      <c r="G20" s="6"/>
      <c r="H20" s="18"/>
      <c r="I20" s="5"/>
      <c r="J20" s="5"/>
    </row>
    <row r="21" spans="1:10" x14ac:dyDescent="0.2">
      <c r="A21" s="6"/>
      <c r="B21" s="6"/>
      <c r="C21" s="6"/>
      <c r="D21" s="22"/>
      <c r="E21" s="22" t="s">
        <v>27</v>
      </c>
      <c r="F21" s="55"/>
      <c r="G21" s="55"/>
      <c r="H21" s="55"/>
      <c r="I21" s="55"/>
      <c r="J21" s="55"/>
    </row>
    <row r="22" spans="1:10" ht="24.95" customHeight="1" x14ac:dyDescent="0.2">
      <c r="A22" s="6"/>
      <c r="B22" s="6"/>
      <c r="C22" s="6"/>
      <c r="D22" s="23" t="s">
        <v>26</v>
      </c>
      <c r="E22" s="32"/>
      <c r="F22" s="54"/>
      <c r="G22" s="54"/>
      <c r="H22" s="54"/>
      <c r="I22" s="54"/>
      <c r="J22" s="54"/>
    </row>
    <row r="23" spans="1:10" ht="9.9499999999999993" customHeight="1" x14ac:dyDescent="0.2">
      <c r="A23" s="6"/>
      <c r="B23" s="6"/>
      <c r="C23" s="6"/>
      <c r="D23" s="22"/>
      <c r="E23" s="22"/>
      <c r="F23" s="22"/>
      <c r="G23" s="22"/>
      <c r="H23" s="24"/>
      <c r="I23" s="24"/>
      <c r="J23" s="24"/>
    </row>
    <row r="24" spans="1:10" ht="24.95" customHeight="1" x14ac:dyDescent="0.2">
      <c r="A24" s="6"/>
      <c r="B24" s="6"/>
      <c r="C24" s="6"/>
      <c r="D24" s="23" t="s">
        <v>25</v>
      </c>
      <c r="E24" s="23">
        <f>A!A8</f>
        <v>0</v>
      </c>
      <c r="F24" s="54"/>
      <c r="G24" s="54"/>
      <c r="H24" s="54"/>
      <c r="I24" s="54"/>
      <c r="J24" s="54"/>
    </row>
    <row r="25" spans="1:10" x14ac:dyDescent="0.2">
      <c r="A25" s="6"/>
      <c r="B25" s="6"/>
      <c r="C25" s="6"/>
      <c r="D25" s="6"/>
      <c r="E25" s="6"/>
      <c r="F25" s="6"/>
      <c r="G25" s="6"/>
      <c r="H25" s="5"/>
      <c r="I25" s="5"/>
      <c r="J25" s="5"/>
    </row>
    <row r="26" spans="1:10" x14ac:dyDescent="0.2">
      <c r="A26" s="6"/>
      <c r="B26" s="6"/>
      <c r="C26" s="6"/>
      <c r="D26" s="6"/>
      <c r="E26" s="6"/>
      <c r="F26" s="6"/>
      <c r="G26" s="6"/>
      <c r="H26" s="5"/>
      <c r="I26" s="5"/>
      <c r="J26" s="5"/>
    </row>
    <row r="27" spans="1:10" x14ac:dyDescent="0.2">
      <c r="A27" s="6"/>
      <c r="B27" s="6"/>
      <c r="C27" s="6"/>
      <c r="D27" s="6"/>
      <c r="E27" s="6"/>
      <c r="F27" s="6"/>
      <c r="G27" s="6"/>
      <c r="H27" s="5"/>
      <c r="I27" s="5"/>
      <c r="J27" s="5"/>
    </row>
    <row r="28" spans="1:10" x14ac:dyDescent="0.2">
      <c r="A28" s="6"/>
      <c r="B28" s="6"/>
      <c r="C28" s="6"/>
      <c r="D28" s="6"/>
      <c r="E28" s="6"/>
      <c r="F28" s="6"/>
      <c r="G28" s="6"/>
      <c r="H28" s="5"/>
      <c r="I28" s="5"/>
      <c r="J28" s="5"/>
    </row>
    <row r="29" spans="1:10" x14ac:dyDescent="0.2">
      <c r="A29" s="6"/>
      <c r="B29" s="6"/>
      <c r="C29" s="6"/>
      <c r="D29" s="6"/>
      <c r="E29" s="6"/>
      <c r="F29" s="6"/>
      <c r="G29" s="6"/>
      <c r="H29" s="5"/>
      <c r="I29" s="5"/>
      <c r="J29" s="5"/>
    </row>
  </sheetData>
  <sheetProtection algorithmName="SHA-512" hashValue="7NeqUuT+gys/9uQqn6Ed9VTqoDSDtb+HvAmgnz+HzIx4zimUivgeWv4V0pI7KEvFFVmNaQaTtzoTpLL82Pz8Fw==" saltValue="+6VOToSyLo3OVco3mUwu/w==" spinCount="100000" sheet="1" objects="1" scenarios="1"/>
  <mergeCells count="23">
    <mergeCell ref="G6:I6"/>
    <mergeCell ref="F22:J22"/>
    <mergeCell ref="F24:J24"/>
    <mergeCell ref="F21:J21"/>
    <mergeCell ref="B1:E1"/>
    <mergeCell ref="E3:J3"/>
    <mergeCell ref="E4:J4"/>
    <mergeCell ref="B4:D4"/>
    <mergeCell ref="B3:D3"/>
    <mergeCell ref="F1:J1"/>
    <mergeCell ref="D8:E8"/>
    <mergeCell ref="D7:E7"/>
    <mergeCell ref="D9:E9"/>
    <mergeCell ref="D10:E10"/>
    <mergeCell ref="D11:E11"/>
    <mergeCell ref="D12:E12"/>
    <mergeCell ref="D13:E13"/>
    <mergeCell ref="D19:E19"/>
    <mergeCell ref="D14:E14"/>
    <mergeCell ref="D15:E15"/>
    <mergeCell ref="D16:E16"/>
    <mergeCell ref="D17:E17"/>
    <mergeCell ref="D18:E18"/>
  </mergeCells>
  <pageMargins left="0.25" right="0.25" top="0.75" bottom="0.75" header="0.3" footer="0.3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Normal="100" workbookViewId="0">
      <selection sqref="A1:E1"/>
    </sheetView>
  </sheetViews>
  <sheetFormatPr defaultColWidth="8.85546875" defaultRowHeight="15" x14ac:dyDescent="0.25"/>
  <cols>
    <col min="1" max="1" width="22.7109375" customWidth="1"/>
    <col min="2" max="4" width="7.7109375" customWidth="1"/>
    <col min="5" max="5" width="35.7109375" customWidth="1"/>
  </cols>
  <sheetData>
    <row r="1" spans="1:5" ht="75" customHeight="1" x14ac:dyDescent="0.2">
      <c r="A1" s="36"/>
      <c r="B1" s="36"/>
      <c r="C1" s="36"/>
      <c r="D1" s="36"/>
      <c r="E1" s="36"/>
    </row>
    <row r="2" spans="1:5" ht="24.95" customHeight="1" x14ac:dyDescent="0.3">
      <c r="A2" s="37" t="s">
        <v>41</v>
      </c>
      <c r="B2" s="36"/>
      <c r="C2" s="36"/>
      <c r="D2" s="36"/>
      <c r="E2" s="36"/>
    </row>
    <row r="3" spans="1:5" ht="15" customHeight="1" x14ac:dyDescent="0.2">
      <c r="A3" s="46" t="s">
        <v>6</v>
      </c>
      <c r="B3" s="46"/>
      <c r="C3" s="46"/>
      <c r="D3" s="46" t="s">
        <v>13</v>
      </c>
      <c r="E3" s="46"/>
    </row>
    <row r="4" spans="1:5" ht="24.95" customHeight="1" x14ac:dyDescent="0.2">
      <c r="A4" s="40"/>
      <c r="B4" s="41"/>
      <c r="C4" s="41"/>
      <c r="D4" s="40"/>
      <c r="E4" s="41"/>
    </row>
    <row r="5" spans="1:5" ht="15" customHeight="1" x14ac:dyDescent="0.25">
      <c r="A5" s="38" t="s">
        <v>7</v>
      </c>
      <c r="B5" s="38"/>
      <c r="C5" s="38"/>
      <c r="D5" s="38" t="s">
        <v>8</v>
      </c>
      <c r="E5" s="38"/>
    </row>
    <row r="6" spans="1:5" ht="24.95" customHeight="1" x14ac:dyDescent="0.2">
      <c r="A6" s="47">
        <f>A!A6</f>
        <v>0</v>
      </c>
      <c r="B6" s="47"/>
      <c r="C6" s="47"/>
      <c r="D6" s="47">
        <f>A!D6</f>
        <v>0</v>
      </c>
      <c r="E6" s="47"/>
    </row>
    <row r="7" spans="1:5" ht="15" customHeight="1" x14ac:dyDescent="0.2">
      <c r="A7" s="38" t="s">
        <v>9</v>
      </c>
      <c r="B7" s="38"/>
      <c r="C7" s="38"/>
      <c r="D7" s="38" t="s">
        <v>10</v>
      </c>
      <c r="E7" s="38"/>
    </row>
    <row r="8" spans="1:5" ht="24.95" customHeight="1" x14ac:dyDescent="0.2">
      <c r="A8" s="47">
        <f>A!A8</f>
        <v>0</v>
      </c>
      <c r="B8" s="47"/>
      <c r="C8" s="47"/>
      <c r="D8" s="40"/>
      <c r="E8" s="41"/>
    </row>
    <row r="9" spans="1:5" ht="15" customHeight="1" x14ac:dyDescent="0.25">
      <c r="A9" s="39" t="s">
        <v>11</v>
      </c>
      <c r="B9" s="39"/>
      <c r="C9" s="39"/>
      <c r="D9" s="39" t="s">
        <v>30</v>
      </c>
      <c r="E9" s="39"/>
    </row>
    <row r="10" spans="1:5" ht="24.95" customHeight="1" x14ac:dyDescent="0.2">
      <c r="A10" s="41"/>
      <c r="B10" s="41"/>
      <c r="C10" s="41"/>
      <c r="D10" s="43"/>
      <c r="E10" s="44"/>
    </row>
    <row r="12" spans="1:5" ht="24.95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35</v>
      </c>
    </row>
    <row r="13" spans="1:5" ht="45" customHeight="1" x14ac:dyDescent="0.2">
      <c r="A13" s="4" t="s">
        <v>43</v>
      </c>
      <c r="B13" s="4">
        <v>2</v>
      </c>
      <c r="C13" s="10"/>
      <c r="D13" s="11">
        <f>B13*C13</f>
        <v>0</v>
      </c>
      <c r="E13" s="13"/>
    </row>
    <row r="14" spans="1:5" ht="45" customHeight="1" x14ac:dyDescent="0.25">
      <c r="A14" s="31" t="s">
        <v>36</v>
      </c>
      <c r="B14" s="4">
        <v>4</v>
      </c>
      <c r="C14" s="10"/>
      <c r="D14" s="4">
        <f t="shared" ref="D14:D19" si="0">B14*C14</f>
        <v>0</v>
      </c>
      <c r="E14" s="13"/>
    </row>
    <row r="15" spans="1:5" ht="45" customHeight="1" x14ac:dyDescent="0.25">
      <c r="A15" s="31" t="s">
        <v>44</v>
      </c>
      <c r="B15" s="4">
        <v>3</v>
      </c>
      <c r="C15" s="10"/>
      <c r="D15" s="4">
        <f t="shared" si="0"/>
        <v>0</v>
      </c>
      <c r="E15" s="13"/>
    </row>
    <row r="16" spans="1:5" ht="45" customHeight="1" x14ac:dyDescent="0.2">
      <c r="A16" s="4" t="s">
        <v>37</v>
      </c>
      <c r="B16" s="4">
        <v>2</v>
      </c>
      <c r="C16" s="10"/>
      <c r="D16" s="4">
        <f t="shared" si="0"/>
        <v>0</v>
      </c>
      <c r="E16" s="13"/>
    </row>
    <row r="17" spans="1:5" ht="45" customHeight="1" x14ac:dyDescent="0.25">
      <c r="A17" s="31" t="s">
        <v>38</v>
      </c>
      <c r="B17" s="4">
        <v>4</v>
      </c>
      <c r="C17" s="10"/>
      <c r="D17" s="4">
        <f t="shared" si="0"/>
        <v>0</v>
      </c>
      <c r="E17" s="13"/>
    </row>
    <row r="18" spans="1:5" ht="45" customHeight="1" x14ac:dyDescent="0.2">
      <c r="A18" s="4" t="s">
        <v>45</v>
      </c>
      <c r="B18" s="4">
        <v>2</v>
      </c>
      <c r="C18" s="10"/>
      <c r="D18" s="4">
        <f t="shared" si="0"/>
        <v>0</v>
      </c>
      <c r="E18" s="13"/>
    </row>
    <row r="19" spans="1:5" ht="45" customHeight="1" x14ac:dyDescent="0.25">
      <c r="A19" s="4" t="s">
        <v>4</v>
      </c>
      <c r="B19" s="4">
        <v>3</v>
      </c>
      <c r="C19" s="10"/>
      <c r="D19" s="4">
        <f t="shared" si="0"/>
        <v>0</v>
      </c>
      <c r="E19" s="13"/>
    </row>
    <row r="20" spans="1:5" ht="24.95" customHeight="1" x14ac:dyDescent="0.25">
      <c r="A20" s="1" t="s">
        <v>5</v>
      </c>
      <c r="B20" s="2" t="s">
        <v>12</v>
      </c>
      <c r="C20" s="3"/>
      <c r="D20" s="1">
        <f>SUM(D13:D19)</f>
        <v>0</v>
      </c>
      <c r="E20" s="28" t="str">
        <f>IF(D20&lt;100,"IKKE GODKENDT",IF(D20&lt;160,"GODKENDT","OPRYKKER"))</f>
        <v>IKKE GODKENDT</v>
      </c>
    </row>
    <row r="22" spans="1:5" ht="24.95" customHeight="1" x14ac:dyDescent="0.25">
      <c r="A22" s="26" t="s">
        <v>22</v>
      </c>
      <c r="B22" s="27"/>
    </row>
    <row r="23" spans="1:5" x14ac:dyDescent="0.25">
      <c r="E23" s="29" t="s">
        <v>33</v>
      </c>
    </row>
    <row r="24" spans="1:5" x14ac:dyDescent="0.25">
      <c r="E24" s="29" t="s">
        <v>34</v>
      </c>
    </row>
    <row r="25" spans="1:5" x14ac:dyDescent="0.25">
      <c r="E25" s="29" t="s">
        <v>32</v>
      </c>
    </row>
    <row r="27" spans="1:5" ht="24.95" customHeight="1" x14ac:dyDescent="0.25">
      <c r="B27" s="42" t="s">
        <v>29</v>
      </c>
      <c r="C27" s="42"/>
      <c r="D27" s="42"/>
      <c r="E27" s="20"/>
    </row>
  </sheetData>
  <sheetProtection algorithmName="SHA-512" hashValue="hbdTA48yPRXhES0/286ZXMasKh0Z73BP7xa+OHz5LPXoJQk7fppgg7LHoXePmidTsN2I6WzEWHjkltQQ5ma0lQ==" saltValue="nJvnIpen2a1jGz9IHEdeYQ==" spinCount="100000" sheet="1" objects="1" scenarios="1"/>
  <mergeCells count="19">
    <mergeCell ref="B27:D27"/>
    <mergeCell ref="A8:C8"/>
    <mergeCell ref="D8:E8"/>
    <mergeCell ref="A9:C9"/>
    <mergeCell ref="D9:E9"/>
    <mergeCell ref="A10:C10"/>
    <mergeCell ref="D10:E10"/>
    <mergeCell ref="A5:C5"/>
    <mergeCell ref="D5:E5"/>
    <mergeCell ref="A6:C6"/>
    <mergeCell ref="D6:E6"/>
    <mergeCell ref="A7:C7"/>
    <mergeCell ref="D7:E7"/>
    <mergeCell ref="A1:E1"/>
    <mergeCell ref="A2:E2"/>
    <mergeCell ref="A3:C3"/>
    <mergeCell ref="D3:E3"/>
    <mergeCell ref="A4:C4"/>
    <mergeCell ref="D4:E4"/>
  </mergeCells>
  <pageMargins left="0.70866141732283472" right="0.70866141732283472" top="0.15748031496062992" bottom="0.15748031496062992" header="0.31496062992125984" footer="0.31496062992125984"/>
  <pageSetup paperSize="9" orientation="portrait" horizontalDpi="4294967293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7"/>
  <sheetViews>
    <sheetView zoomScaleNormal="100" workbookViewId="0">
      <selection sqref="A1:E1"/>
    </sheetView>
  </sheetViews>
  <sheetFormatPr defaultColWidth="8.85546875" defaultRowHeight="15" x14ac:dyDescent="0.25"/>
  <cols>
    <col min="1" max="1" width="22.7109375" customWidth="1"/>
    <col min="2" max="4" width="7.7109375" customWidth="1"/>
    <col min="5" max="5" width="35.7109375" customWidth="1"/>
  </cols>
  <sheetData>
    <row r="1" spans="1:5" ht="75" customHeight="1" x14ac:dyDescent="0.2">
      <c r="A1" s="48"/>
      <c r="B1" s="48"/>
      <c r="C1" s="48"/>
      <c r="D1" s="48"/>
      <c r="E1" s="48"/>
    </row>
    <row r="2" spans="1:5" ht="24.95" customHeight="1" x14ac:dyDescent="0.3">
      <c r="A2" s="49" t="s">
        <v>41</v>
      </c>
      <c r="B2" s="48"/>
      <c r="C2" s="48"/>
      <c r="D2" s="48"/>
      <c r="E2" s="48"/>
    </row>
    <row r="3" spans="1:5" ht="15" customHeight="1" x14ac:dyDescent="0.2">
      <c r="A3" s="38" t="s">
        <v>6</v>
      </c>
      <c r="B3" s="38"/>
      <c r="C3" s="38"/>
      <c r="D3" s="38" t="s">
        <v>13</v>
      </c>
      <c r="E3" s="38"/>
    </row>
    <row r="4" spans="1:5" ht="24.95" customHeight="1" x14ac:dyDescent="0.2">
      <c r="A4" s="41"/>
      <c r="B4" s="41"/>
      <c r="C4" s="41"/>
      <c r="D4" s="41"/>
      <c r="E4" s="41"/>
    </row>
    <row r="5" spans="1:5" ht="15" customHeight="1" x14ac:dyDescent="0.25">
      <c r="A5" s="38" t="s">
        <v>7</v>
      </c>
      <c r="B5" s="38"/>
      <c r="C5" s="38"/>
      <c r="D5" s="38" t="s">
        <v>8</v>
      </c>
      <c r="E5" s="38"/>
    </row>
    <row r="6" spans="1:5" ht="24.95" customHeight="1" x14ac:dyDescent="0.2">
      <c r="A6" s="47">
        <f>A!A6</f>
        <v>0</v>
      </c>
      <c r="B6" s="47"/>
      <c r="C6" s="47"/>
      <c r="D6" s="47">
        <f>A!D6</f>
        <v>0</v>
      </c>
      <c r="E6" s="47"/>
    </row>
    <row r="7" spans="1:5" ht="15" customHeight="1" x14ac:dyDescent="0.2">
      <c r="A7" s="38" t="s">
        <v>9</v>
      </c>
      <c r="B7" s="38"/>
      <c r="C7" s="38"/>
      <c r="D7" s="38" t="s">
        <v>10</v>
      </c>
      <c r="E7" s="38"/>
    </row>
    <row r="8" spans="1:5" ht="24.95" customHeight="1" x14ac:dyDescent="0.2">
      <c r="A8" s="47">
        <f>A!A8</f>
        <v>0</v>
      </c>
      <c r="B8" s="47"/>
      <c r="C8" s="47"/>
      <c r="D8" s="41"/>
      <c r="E8" s="41"/>
    </row>
    <row r="9" spans="1:5" ht="15" customHeight="1" x14ac:dyDescent="0.25">
      <c r="A9" s="39" t="s">
        <v>11</v>
      </c>
      <c r="B9" s="39"/>
      <c r="C9" s="39"/>
      <c r="D9" s="39" t="s">
        <v>30</v>
      </c>
      <c r="E9" s="39"/>
    </row>
    <row r="10" spans="1:5" ht="24.95" customHeight="1" x14ac:dyDescent="0.2">
      <c r="A10" s="41"/>
      <c r="B10" s="41"/>
      <c r="C10" s="41"/>
      <c r="D10" s="44"/>
      <c r="E10" s="44"/>
    </row>
    <row r="12" spans="1:5" ht="24.95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35</v>
      </c>
    </row>
    <row r="13" spans="1:5" ht="45" customHeight="1" x14ac:dyDescent="0.2">
      <c r="A13" s="4" t="s">
        <v>43</v>
      </c>
      <c r="B13" s="4">
        <v>2</v>
      </c>
      <c r="C13" s="10"/>
      <c r="D13" s="4">
        <f>B13*C13</f>
        <v>0</v>
      </c>
      <c r="E13" s="13"/>
    </row>
    <row r="14" spans="1:5" ht="45" customHeight="1" x14ac:dyDescent="0.25">
      <c r="A14" s="31" t="s">
        <v>36</v>
      </c>
      <c r="B14" s="4">
        <v>4</v>
      </c>
      <c r="C14" s="10"/>
      <c r="D14" s="4">
        <f t="shared" ref="D14:D19" si="0">B14*C14</f>
        <v>0</v>
      </c>
      <c r="E14" s="13"/>
    </row>
    <row r="15" spans="1:5" ht="45" customHeight="1" x14ac:dyDescent="0.25">
      <c r="A15" s="31" t="s">
        <v>44</v>
      </c>
      <c r="B15" s="4">
        <v>3</v>
      </c>
      <c r="C15" s="10"/>
      <c r="D15" s="4">
        <f t="shared" si="0"/>
        <v>0</v>
      </c>
      <c r="E15" s="13"/>
    </row>
    <row r="16" spans="1:5" ht="45" customHeight="1" x14ac:dyDescent="0.2">
      <c r="A16" s="4" t="s">
        <v>37</v>
      </c>
      <c r="B16" s="4">
        <v>2</v>
      </c>
      <c r="C16" s="10"/>
      <c r="D16" s="4">
        <f t="shared" si="0"/>
        <v>0</v>
      </c>
      <c r="E16" s="13"/>
    </row>
    <row r="17" spans="1:5" ht="45" customHeight="1" x14ac:dyDescent="0.25">
      <c r="A17" s="31" t="s">
        <v>38</v>
      </c>
      <c r="B17" s="4">
        <v>4</v>
      </c>
      <c r="C17" s="10"/>
      <c r="D17" s="4">
        <f t="shared" si="0"/>
        <v>0</v>
      </c>
      <c r="E17" s="13"/>
    </row>
    <row r="18" spans="1:5" ht="45" customHeight="1" x14ac:dyDescent="0.2">
      <c r="A18" s="4" t="s">
        <v>45</v>
      </c>
      <c r="B18" s="4">
        <v>2</v>
      </c>
      <c r="C18" s="10"/>
      <c r="D18" s="4">
        <f t="shared" si="0"/>
        <v>0</v>
      </c>
      <c r="E18" s="13"/>
    </row>
    <row r="19" spans="1:5" ht="45" customHeight="1" x14ac:dyDescent="0.25">
      <c r="A19" s="4" t="s">
        <v>4</v>
      </c>
      <c r="B19" s="4">
        <v>3</v>
      </c>
      <c r="C19" s="10"/>
      <c r="D19" s="4">
        <f t="shared" si="0"/>
        <v>0</v>
      </c>
      <c r="E19" s="13"/>
    </row>
    <row r="20" spans="1:5" ht="24.95" customHeight="1" x14ac:dyDescent="0.25">
      <c r="A20" s="1" t="s">
        <v>5</v>
      </c>
      <c r="B20" s="2" t="s">
        <v>12</v>
      </c>
      <c r="C20" s="3"/>
      <c r="D20" s="1">
        <f>SUM(D13:D19)</f>
        <v>0</v>
      </c>
      <c r="E20" s="28" t="str">
        <f>IF(D20&lt;100,"IKKE GODKENDT",IF(D20&lt;160,"GODKENDT","OPRYKKER"))</f>
        <v>IKKE GODKENDT</v>
      </c>
    </row>
    <row r="22" spans="1:5" ht="24.95" customHeight="1" x14ac:dyDescent="0.25">
      <c r="A22" s="26" t="s">
        <v>22</v>
      </c>
      <c r="B22" s="27"/>
    </row>
    <row r="23" spans="1:5" x14ac:dyDescent="0.25">
      <c r="E23" s="29" t="s">
        <v>33</v>
      </c>
    </row>
    <row r="24" spans="1:5" x14ac:dyDescent="0.25">
      <c r="E24" s="29" t="s">
        <v>34</v>
      </c>
    </row>
    <row r="25" spans="1:5" x14ac:dyDescent="0.25">
      <c r="E25" s="29" t="s">
        <v>32</v>
      </c>
    </row>
    <row r="27" spans="1:5" ht="24.95" customHeight="1" x14ac:dyDescent="0.25">
      <c r="B27" s="42" t="s">
        <v>28</v>
      </c>
      <c r="C27" s="42"/>
      <c r="D27" s="42"/>
      <c r="E27" s="20"/>
    </row>
  </sheetData>
  <sheetProtection algorithmName="SHA-512" hashValue="mR/y683j8ueI0gYNl9hm3Yf8oZzUGscY11Np8gk0Khxwey3eS3aESUZdtiqdXIWUVIq8qvwu09X5KYqMpJqUOQ==" saltValue="DhMvkH2ILadGiVBf43REJg==" spinCount="100000" sheet="1" objects="1" scenarios="1"/>
  <mergeCells count="19">
    <mergeCell ref="B27:D27"/>
    <mergeCell ref="A8:C8"/>
    <mergeCell ref="D8:E8"/>
    <mergeCell ref="A9:C9"/>
    <mergeCell ref="D9:E9"/>
    <mergeCell ref="A10:C10"/>
    <mergeCell ref="D10:E10"/>
    <mergeCell ref="A5:C5"/>
    <mergeCell ref="D5:E5"/>
    <mergeCell ref="A6:C6"/>
    <mergeCell ref="D6:E6"/>
    <mergeCell ref="A7:C7"/>
    <mergeCell ref="D7:E7"/>
    <mergeCell ref="A1:E1"/>
    <mergeCell ref="A2:E2"/>
    <mergeCell ref="A3:C3"/>
    <mergeCell ref="D3:E3"/>
    <mergeCell ref="A4:C4"/>
    <mergeCell ref="D4:E4"/>
  </mergeCells>
  <pageMargins left="0.70866141732283461" right="0.70866141732283461" top="0.15748031496062992" bottom="0.15748031496062992" header="0.31496062992125984" footer="0.31496062992125984"/>
  <pageSetup paperSize="9" orientation="portrait" horizontalDpi="4294967293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7"/>
  <sheetViews>
    <sheetView zoomScaleNormal="100" workbookViewId="0">
      <selection sqref="A1:E1"/>
    </sheetView>
  </sheetViews>
  <sheetFormatPr defaultColWidth="8.85546875" defaultRowHeight="15" x14ac:dyDescent="0.25"/>
  <cols>
    <col min="1" max="1" width="22.7109375" customWidth="1"/>
    <col min="2" max="4" width="7.7109375" customWidth="1"/>
    <col min="5" max="5" width="35.7109375" customWidth="1"/>
  </cols>
  <sheetData>
    <row r="1" spans="1:5" ht="75" customHeight="1" x14ac:dyDescent="0.2">
      <c r="A1" s="48"/>
      <c r="B1" s="48"/>
      <c r="C1" s="48"/>
      <c r="D1" s="48"/>
      <c r="E1" s="48"/>
    </row>
    <row r="2" spans="1:5" ht="24.95" customHeight="1" x14ac:dyDescent="0.3">
      <c r="A2" s="49" t="s">
        <v>41</v>
      </c>
      <c r="B2" s="48"/>
      <c r="C2" s="48"/>
      <c r="D2" s="48"/>
      <c r="E2" s="48"/>
    </row>
    <row r="3" spans="1:5" ht="15" customHeight="1" x14ac:dyDescent="0.2">
      <c r="A3" s="38" t="s">
        <v>6</v>
      </c>
      <c r="B3" s="38"/>
      <c r="C3" s="38"/>
      <c r="D3" s="38" t="s">
        <v>13</v>
      </c>
      <c r="E3" s="38"/>
    </row>
    <row r="4" spans="1:5" ht="24.95" customHeight="1" x14ac:dyDescent="0.2">
      <c r="A4" s="41"/>
      <c r="B4" s="41"/>
      <c r="C4" s="41"/>
      <c r="D4" s="41"/>
      <c r="E4" s="41"/>
    </row>
    <row r="5" spans="1:5" ht="15" customHeight="1" x14ac:dyDescent="0.25">
      <c r="A5" s="38" t="s">
        <v>7</v>
      </c>
      <c r="B5" s="38"/>
      <c r="C5" s="38"/>
      <c r="D5" s="38" t="s">
        <v>8</v>
      </c>
      <c r="E5" s="38"/>
    </row>
    <row r="6" spans="1:5" ht="24.95" customHeight="1" x14ac:dyDescent="0.2">
      <c r="A6" s="47">
        <f>A!A6</f>
        <v>0</v>
      </c>
      <c r="B6" s="47"/>
      <c r="C6" s="47"/>
      <c r="D6" s="47">
        <f>A!D6</f>
        <v>0</v>
      </c>
      <c r="E6" s="47"/>
    </row>
    <row r="7" spans="1:5" ht="15" customHeight="1" x14ac:dyDescent="0.2">
      <c r="A7" s="38" t="s">
        <v>9</v>
      </c>
      <c r="B7" s="38"/>
      <c r="C7" s="38"/>
      <c r="D7" s="38" t="s">
        <v>10</v>
      </c>
      <c r="E7" s="38"/>
    </row>
    <row r="8" spans="1:5" ht="24.95" customHeight="1" x14ac:dyDescent="0.2">
      <c r="A8" s="47">
        <f>A!A8</f>
        <v>0</v>
      </c>
      <c r="B8" s="47"/>
      <c r="C8" s="47"/>
      <c r="D8" s="41"/>
      <c r="E8" s="41"/>
    </row>
    <row r="9" spans="1:5" ht="15" customHeight="1" x14ac:dyDescent="0.25">
      <c r="A9" s="39" t="s">
        <v>11</v>
      </c>
      <c r="B9" s="39"/>
      <c r="C9" s="39"/>
      <c r="D9" s="39" t="s">
        <v>30</v>
      </c>
      <c r="E9" s="39"/>
    </row>
    <row r="10" spans="1:5" ht="24.95" customHeight="1" x14ac:dyDescent="0.2">
      <c r="A10" s="41"/>
      <c r="B10" s="41"/>
      <c r="C10" s="41"/>
      <c r="D10" s="44"/>
      <c r="E10" s="44"/>
    </row>
    <row r="12" spans="1:5" ht="24.95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35</v>
      </c>
    </row>
    <row r="13" spans="1:5" ht="45" customHeight="1" x14ac:dyDescent="0.2">
      <c r="A13" s="4" t="s">
        <v>43</v>
      </c>
      <c r="B13" s="4">
        <v>2</v>
      </c>
      <c r="C13" s="10"/>
      <c r="D13" s="4">
        <f>B13*C13</f>
        <v>0</v>
      </c>
      <c r="E13" s="13"/>
    </row>
    <row r="14" spans="1:5" ht="45" customHeight="1" x14ac:dyDescent="0.25">
      <c r="A14" s="31" t="s">
        <v>36</v>
      </c>
      <c r="B14" s="4">
        <v>4</v>
      </c>
      <c r="C14" s="10"/>
      <c r="D14" s="4">
        <f t="shared" ref="D14:D19" si="0">B14*C14</f>
        <v>0</v>
      </c>
      <c r="E14" s="13"/>
    </row>
    <row r="15" spans="1:5" ht="45" customHeight="1" x14ac:dyDescent="0.25">
      <c r="A15" s="31" t="s">
        <v>44</v>
      </c>
      <c r="B15" s="4">
        <v>3</v>
      </c>
      <c r="C15" s="10"/>
      <c r="D15" s="4">
        <f t="shared" si="0"/>
        <v>0</v>
      </c>
      <c r="E15" s="13"/>
    </row>
    <row r="16" spans="1:5" ht="45" customHeight="1" x14ac:dyDescent="0.2">
      <c r="A16" s="4" t="s">
        <v>37</v>
      </c>
      <c r="B16" s="4">
        <v>2</v>
      </c>
      <c r="C16" s="10"/>
      <c r="D16" s="4">
        <f>B16*C16</f>
        <v>0</v>
      </c>
      <c r="E16" s="13"/>
    </row>
    <row r="17" spans="1:5" ht="45" customHeight="1" x14ac:dyDescent="0.25">
      <c r="A17" s="31" t="s">
        <v>38</v>
      </c>
      <c r="B17" s="4">
        <v>4</v>
      </c>
      <c r="C17" s="10"/>
      <c r="D17" s="4">
        <f>B17*C17</f>
        <v>0</v>
      </c>
      <c r="E17" s="13"/>
    </row>
    <row r="18" spans="1:5" ht="45" customHeight="1" x14ac:dyDescent="0.2">
      <c r="A18" s="4" t="s">
        <v>45</v>
      </c>
      <c r="B18" s="4">
        <v>2</v>
      </c>
      <c r="C18" s="10"/>
      <c r="D18" s="4">
        <f t="shared" si="0"/>
        <v>0</v>
      </c>
      <c r="E18" s="13"/>
    </row>
    <row r="19" spans="1:5" ht="45" customHeight="1" x14ac:dyDescent="0.25">
      <c r="A19" s="4" t="s">
        <v>4</v>
      </c>
      <c r="B19" s="4">
        <v>3</v>
      </c>
      <c r="C19" s="10"/>
      <c r="D19" s="4">
        <f t="shared" si="0"/>
        <v>0</v>
      </c>
      <c r="E19" s="13"/>
    </row>
    <row r="20" spans="1:5" ht="24.95" customHeight="1" x14ac:dyDescent="0.25">
      <c r="A20" s="1" t="s">
        <v>5</v>
      </c>
      <c r="B20" s="2" t="s">
        <v>12</v>
      </c>
      <c r="C20" s="3"/>
      <c r="D20" s="1">
        <f>SUM(D13:D19)</f>
        <v>0</v>
      </c>
      <c r="E20" s="28" t="str">
        <f>IF(D20&lt;100,"IKKE GODKENDT",IF(D20&lt;160,"GODKENDT","OPRYKKER"))</f>
        <v>IKKE GODKENDT</v>
      </c>
    </row>
    <row r="22" spans="1:5" ht="24.95" customHeight="1" x14ac:dyDescent="0.25">
      <c r="A22" s="26" t="s">
        <v>22</v>
      </c>
      <c r="B22" s="27"/>
    </row>
    <row r="23" spans="1:5" x14ac:dyDescent="0.25">
      <c r="E23" s="29" t="s">
        <v>33</v>
      </c>
    </row>
    <row r="24" spans="1:5" x14ac:dyDescent="0.25">
      <c r="E24" s="29" t="s">
        <v>34</v>
      </c>
    </row>
    <row r="25" spans="1:5" x14ac:dyDescent="0.25">
      <c r="E25" s="29" t="s">
        <v>32</v>
      </c>
    </row>
    <row r="27" spans="1:5" ht="24.95" customHeight="1" x14ac:dyDescent="0.25">
      <c r="B27" s="42" t="s">
        <v>29</v>
      </c>
      <c r="C27" s="42"/>
      <c r="D27" s="42"/>
      <c r="E27" s="20"/>
    </row>
  </sheetData>
  <sheetProtection algorithmName="SHA-512" hashValue="1m4nVzSmXnz30WvWMp0S9FS8C5SdOasiLYsSVnH8obCg2t2sU5BILWmgh3vhkFRkaH846NWvKuYFCpTRKVZZMg==" saltValue="Ppsj4OUdK011tQXhopgWsQ==" spinCount="100000" sheet="1" objects="1" scenarios="1"/>
  <mergeCells count="19">
    <mergeCell ref="B27:D27"/>
    <mergeCell ref="A8:C8"/>
    <mergeCell ref="D8:E8"/>
    <mergeCell ref="A9:C9"/>
    <mergeCell ref="D9:E9"/>
    <mergeCell ref="A10:C10"/>
    <mergeCell ref="D10:E10"/>
    <mergeCell ref="A5:C5"/>
    <mergeCell ref="D5:E5"/>
    <mergeCell ref="A6:C6"/>
    <mergeCell ref="D6:E6"/>
    <mergeCell ref="A7:C7"/>
    <mergeCell ref="D7:E7"/>
    <mergeCell ref="A1:E1"/>
    <mergeCell ref="A2:E2"/>
    <mergeCell ref="A3:C3"/>
    <mergeCell ref="D3:E3"/>
    <mergeCell ref="A4:C4"/>
    <mergeCell ref="D4:E4"/>
  </mergeCells>
  <pageMargins left="0.70866141732283461" right="0.70866141732283461" top="0.15748031496062992" bottom="0.15748031496062992" header="0.31496062992125984" footer="0.31496062992125984"/>
  <pageSetup paperSize="9" orientation="portrait" horizontalDpi="4294967293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7"/>
  <sheetViews>
    <sheetView zoomScaleNormal="100" workbookViewId="0">
      <selection sqref="A1:E1"/>
    </sheetView>
  </sheetViews>
  <sheetFormatPr defaultColWidth="8.85546875" defaultRowHeight="15" x14ac:dyDescent="0.25"/>
  <cols>
    <col min="1" max="1" width="22.7109375" customWidth="1"/>
    <col min="2" max="4" width="7.7109375" customWidth="1"/>
    <col min="5" max="5" width="35.7109375" customWidth="1"/>
  </cols>
  <sheetData>
    <row r="1" spans="1:5" ht="75" customHeight="1" x14ac:dyDescent="0.2">
      <c r="A1" s="48"/>
      <c r="B1" s="48"/>
      <c r="C1" s="48"/>
      <c r="D1" s="48"/>
      <c r="E1" s="48"/>
    </row>
    <row r="2" spans="1:5" ht="24.95" customHeight="1" x14ac:dyDescent="0.3">
      <c r="A2" s="49" t="s">
        <v>41</v>
      </c>
      <c r="B2" s="48"/>
      <c r="C2" s="48"/>
      <c r="D2" s="48"/>
      <c r="E2" s="48"/>
    </row>
    <row r="3" spans="1:5" ht="15" customHeight="1" x14ac:dyDescent="0.2">
      <c r="A3" s="38" t="s">
        <v>6</v>
      </c>
      <c r="B3" s="38"/>
      <c r="C3" s="38"/>
      <c r="D3" s="38" t="s">
        <v>13</v>
      </c>
      <c r="E3" s="38"/>
    </row>
    <row r="4" spans="1:5" ht="24.95" customHeight="1" x14ac:dyDescent="0.2">
      <c r="A4" s="41"/>
      <c r="B4" s="41"/>
      <c r="C4" s="41"/>
      <c r="D4" s="41"/>
      <c r="E4" s="41"/>
    </row>
    <row r="5" spans="1:5" ht="15" customHeight="1" x14ac:dyDescent="0.25">
      <c r="A5" s="38" t="s">
        <v>7</v>
      </c>
      <c r="B5" s="38"/>
      <c r="C5" s="38"/>
      <c r="D5" s="38" t="s">
        <v>8</v>
      </c>
      <c r="E5" s="38"/>
    </row>
    <row r="6" spans="1:5" ht="24.95" customHeight="1" x14ac:dyDescent="0.2">
      <c r="A6" s="47">
        <f>A!A6</f>
        <v>0</v>
      </c>
      <c r="B6" s="47"/>
      <c r="C6" s="47"/>
      <c r="D6" s="47">
        <f>A!D6</f>
        <v>0</v>
      </c>
      <c r="E6" s="47"/>
    </row>
    <row r="7" spans="1:5" ht="15" customHeight="1" x14ac:dyDescent="0.2">
      <c r="A7" s="38" t="s">
        <v>9</v>
      </c>
      <c r="B7" s="38"/>
      <c r="C7" s="38"/>
      <c r="D7" s="38" t="s">
        <v>10</v>
      </c>
      <c r="E7" s="38"/>
    </row>
    <row r="8" spans="1:5" ht="24.95" customHeight="1" x14ac:dyDescent="0.2">
      <c r="A8" s="47">
        <f>A!A8</f>
        <v>0</v>
      </c>
      <c r="B8" s="47"/>
      <c r="C8" s="47"/>
      <c r="D8" s="41"/>
      <c r="E8" s="41"/>
    </row>
    <row r="9" spans="1:5" ht="15" customHeight="1" x14ac:dyDescent="0.25">
      <c r="A9" s="39" t="s">
        <v>11</v>
      </c>
      <c r="B9" s="39"/>
      <c r="C9" s="39"/>
      <c r="D9" s="39" t="s">
        <v>30</v>
      </c>
      <c r="E9" s="39"/>
    </row>
    <row r="10" spans="1:5" ht="24.95" customHeight="1" x14ac:dyDescent="0.2">
      <c r="A10" s="41"/>
      <c r="B10" s="41"/>
      <c r="C10" s="41"/>
      <c r="D10" s="44"/>
      <c r="E10" s="44"/>
    </row>
    <row r="12" spans="1:5" ht="24.95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35</v>
      </c>
    </row>
    <row r="13" spans="1:5" ht="45" customHeight="1" x14ac:dyDescent="0.2">
      <c r="A13" s="4" t="s">
        <v>43</v>
      </c>
      <c r="B13" s="4">
        <v>2</v>
      </c>
      <c r="C13" s="10"/>
      <c r="D13" s="4">
        <f>B13*C13</f>
        <v>0</v>
      </c>
      <c r="E13" s="13"/>
    </row>
    <row r="14" spans="1:5" ht="45" customHeight="1" x14ac:dyDescent="0.25">
      <c r="A14" s="31" t="s">
        <v>36</v>
      </c>
      <c r="B14" s="4">
        <v>4</v>
      </c>
      <c r="C14" s="10"/>
      <c r="D14" s="4">
        <f t="shared" ref="D14:D19" si="0">B14*C14</f>
        <v>0</v>
      </c>
      <c r="E14" s="13"/>
    </row>
    <row r="15" spans="1:5" ht="45" customHeight="1" x14ac:dyDescent="0.25">
      <c r="A15" s="31" t="s">
        <v>44</v>
      </c>
      <c r="B15" s="4">
        <v>3</v>
      </c>
      <c r="C15" s="10"/>
      <c r="D15" s="4">
        <f t="shared" si="0"/>
        <v>0</v>
      </c>
      <c r="E15" s="13"/>
    </row>
    <row r="16" spans="1:5" ht="45" customHeight="1" x14ac:dyDescent="0.2">
      <c r="A16" s="4" t="s">
        <v>37</v>
      </c>
      <c r="B16" s="4">
        <v>2</v>
      </c>
      <c r="C16" s="10"/>
      <c r="D16" s="4">
        <f t="shared" si="0"/>
        <v>0</v>
      </c>
      <c r="E16" s="13"/>
    </row>
    <row r="17" spans="1:5" ht="45" customHeight="1" x14ac:dyDescent="0.25">
      <c r="A17" s="31" t="s">
        <v>38</v>
      </c>
      <c r="B17" s="4">
        <v>4</v>
      </c>
      <c r="C17" s="10"/>
      <c r="D17" s="4">
        <f t="shared" si="0"/>
        <v>0</v>
      </c>
      <c r="E17" s="13"/>
    </row>
    <row r="18" spans="1:5" ht="45" customHeight="1" x14ac:dyDescent="0.2">
      <c r="A18" s="4" t="s">
        <v>45</v>
      </c>
      <c r="B18" s="4">
        <v>2</v>
      </c>
      <c r="C18" s="10"/>
      <c r="D18" s="4">
        <f t="shared" si="0"/>
        <v>0</v>
      </c>
      <c r="E18" s="13"/>
    </row>
    <row r="19" spans="1:5" ht="45" customHeight="1" x14ac:dyDescent="0.25">
      <c r="A19" s="4" t="s">
        <v>4</v>
      </c>
      <c r="B19" s="4">
        <v>3</v>
      </c>
      <c r="C19" s="10"/>
      <c r="D19" s="4">
        <f t="shared" si="0"/>
        <v>0</v>
      </c>
      <c r="E19" s="13"/>
    </row>
    <row r="20" spans="1:5" ht="24.95" customHeight="1" x14ac:dyDescent="0.25">
      <c r="A20" s="1" t="s">
        <v>5</v>
      </c>
      <c r="B20" s="2" t="s">
        <v>12</v>
      </c>
      <c r="C20" s="3"/>
      <c r="D20" s="1">
        <f>SUM(D13:D19)</f>
        <v>0</v>
      </c>
      <c r="E20" s="28" t="str">
        <f>IF(D20&lt;100,"IKKE GODKENDT",IF(D20&lt;160,"GODKENDT","OPRYKKER"))</f>
        <v>IKKE GODKENDT</v>
      </c>
    </row>
    <row r="22" spans="1:5" ht="24.95" customHeight="1" x14ac:dyDescent="0.25">
      <c r="A22" s="26" t="s">
        <v>22</v>
      </c>
      <c r="B22" s="27"/>
    </row>
    <row r="23" spans="1:5" x14ac:dyDescent="0.25">
      <c r="E23" s="29" t="s">
        <v>33</v>
      </c>
    </row>
    <row r="24" spans="1:5" x14ac:dyDescent="0.25">
      <c r="E24" s="29" t="s">
        <v>34</v>
      </c>
    </row>
    <row r="25" spans="1:5" x14ac:dyDescent="0.25">
      <c r="E25" s="29" t="s">
        <v>32</v>
      </c>
    </row>
    <row r="27" spans="1:5" ht="24.95" customHeight="1" x14ac:dyDescent="0.25">
      <c r="B27" s="42" t="s">
        <v>29</v>
      </c>
      <c r="C27" s="42"/>
      <c r="D27" s="42"/>
      <c r="E27" s="20"/>
    </row>
  </sheetData>
  <sheetProtection algorithmName="SHA-512" hashValue="17SRpwfLiJ1197Vshcsx3JHnudlhMVTYW3jw67noMX8qp0IbY7eE05ET85dtmDtbIQp2wNSy3TBqfqYAK4aI+Q==" saltValue="FYa1JIwW1mhbvtikKr7OfA==" spinCount="100000" sheet="1" objects="1" scenarios="1"/>
  <mergeCells count="19">
    <mergeCell ref="D9:E9"/>
    <mergeCell ref="A10:C10"/>
    <mergeCell ref="D10:E10"/>
    <mergeCell ref="B27:D27"/>
    <mergeCell ref="A1:E1"/>
    <mergeCell ref="A2:E2"/>
    <mergeCell ref="A3:C3"/>
    <mergeCell ref="D3:E3"/>
    <mergeCell ref="A4:C4"/>
    <mergeCell ref="D4:E4"/>
    <mergeCell ref="A8:C8"/>
    <mergeCell ref="D8:E8"/>
    <mergeCell ref="A9:C9"/>
    <mergeCell ref="A5:C5"/>
    <mergeCell ref="D5:E5"/>
    <mergeCell ref="A6:C6"/>
    <mergeCell ref="D6:E6"/>
    <mergeCell ref="A7:C7"/>
    <mergeCell ref="D7:E7"/>
  </mergeCells>
  <pageMargins left="0.70866141732283461" right="0.70866141732283461" top="0.15748031496062992" bottom="0.15748031496062992" header="0.31496062992125984" footer="0.31496062992125984"/>
  <pageSetup paperSize="9" orientation="portrait" horizontalDpi="4294967293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zoomScaleNormal="100" workbookViewId="0">
      <selection sqref="A1:E1"/>
    </sheetView>
  </sheetViews>
  <sheetFormatPr defaultColWidth="8.85546875" defaultRowHeight="15" x14ac:dyDescent="0.25"/>
  <cols>
    <col min="1" max="1" width="22.7109375" customWidth="1"/>
    <col min="2" max="4" width="7.7109375" customWidth="1"/>
    <col min="5" max="5" width="35.7109375" customWidth="1"/>
  </cols>
  <sheetData>
    <row r="1" spans="1:5" ht="75" customHeight="1" x14ac:dyDescent="0.2">
      <c r="A1" s="48"/>
      <c r="B1" s="48"/>
      <c r="C1" s="48"/>
      <c r="D1" s="48"/>
      <c r="E1" s="48"/>
    </row>
    <row r="2" spans="1:5" ht="24.95" customHeight="1" x14ac:dyDescent="0.3">
      <c r="A2" s="49" t="s">
        <v>41</v>
      </c>
      <c r="B2" s="48"/>
      <c r="C2" s="48"/>
      <c r="D2" s="48"/>
      <c r="E2" s="48"/>
    </row>
    <row r="3" spans="1:5" ht="15" customHeight="1" x14ac:dyDescent="0.2">
      <c r="A3" s="38" t="s">
        <v>6</v>
      </c>
      <c r="B3" s="38"/>
      <c r="C3" s="38"/>
      <c r="D3" s="38" t="s">
        <v>13</v>
      </c>
      <c r="E3" s="38"/>
    </row>
    <row r="4" spans="1:5" ht="24.95" customHeight="1" x14ac:dyDescent="0.2">
      <c r="A4" s="41"/>
      <c r="B4" s="41"/>
      <c r="C4" s="41"/>
      <c r="D4" s="41"/>
      <c r="E4" s="41"/>
    </row>
    <row r="5" spans="1:5" ht="15" customHeight="1" x14ac:dyDescent="0.25">
      <c r="A5" s="38" t="s">
        <v>7</v>
      </c>
      <c r="B5" s="38"/>
      <c r="C5" s="38"/>
      <c r="D5" s="38" t="s">
        <v>8</v>
      </c>
      <c r="E5" s="38"/>
    </row>
    <row r="6" spans="1:5" ht="24.95" customHeight="1" x14ac:dyDescent="0.2">
      <c r="A6" s="50">
        <f>A!A6</f>
        <v>0</v>
      </c>
      <c r="B6" s="50"/>
      <c r="C6" s="50"/>
      <c r="D6" s="50">
        <f>A!D6</f>
        <v>0</v>
      </c>
      <c r="E6" s="50"/>
    </row>
    <row r="7" spans="1:5" ht="15" customHeight="1" x14ac:dyDescent="0.2">
      <c r="A7" s="38" t="s">
        <v>9</v>
      </c>
      <c r="B7" s="38"/>
      <c r="C7" s="38"/>
      <c r="D7" s="38" t="s">
        <v>10</v>
      </c>
      <c r="E7" s="38"/>
    </row>
    <row r="8" spans="1:5" ht="24.95" customHeight="1" x14ac:dyDescent="0.2">
      <c r="A8" s="47">
        <f>A!A8</f>
        <v>0</v>
      </c>
      <c r="B8" s="47"/>
      <c r="C8" s="47"/>
      <c r="D8" s="41"/>
      <c r="E8" s="41"/>
    </row>
    <row r="9" spans="1:5" ht="15" customHeight="1" x14ac:dyDescent="0.25">
      <c r="A9" s="39" t="s">
        <v>11</v>
      </c>
      <c r="B9" s="39"/>
      <c r="C9" s="39"/>
      <c r="D9" s="39" t="s">
        <v>30</v>
      </c>
      <c r="E9" s="39"/>
    </row>
    <row r="10" spans="1:5" ht="24.95" customHeight="1" x14ac:dyDescent="0.2">
      <c r="A10" s="41"/>
      <c r="B10" s="41"/>
      <c r="C10" s="41"/>
      <c r="D10" s="44"/>
      <c r="E10" s="44"/>
    </row>
    <row r="12" spans="1:5" ht="24.95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35</v>
      </c>
    </row>
    <row r="13" spans="1:5" ht="45" customHeight="1" x14ac:dyDescent="0.2">
      <c r="A13" s="4" t="s">
        <v>43</v>
      </c>
      <c r="B13" s="4">
        <v>2</v>
      </c>
      <c r="C13" s="10"/>
      <c r="D13" s="4">
        <f>B13*C13</f>
        <v>0</v>
      </c>
      <c r="E13" s="13"/>
    </row>
    <row r="14" spans="1:5" ht="45" customHeight="1" x14ac:dyDescent="0.25">
      <c r="A14" s="31" t="s">
        <v>36</v>
      </c>
      <c r="B14" s="4">
        <v>4</v>
      </c>
      <c r="C14" s="10"/>
      <c r="D14" s="4">
        <f t="shared" ref="D14:D19" si="0">B14*C14</f>
        <v>0</v>
      </c>
      <c r="E14" s="13"/>
    </row>
    <row r="15" spans="1:5" ht="45" customHeight="1" x14ac:dyDescent="0.25">
      <c r="A15" s="31" t="s">
        <v>44</v>
      </c>
      <c r="B15" s="4">
        <v>3</v>
      </c>
      <c r="C15" s="10"/>
      <c r="D15" s="4">
        <f t="shared" si="0"/>
        <v>0</v>
      </c>
      <c r="E15" s="13"/>
    </row>
    <row r="16" spans="1:5" ht="45" customHeight="1" x14ac:dyDescent="0.2">
      <c r="A16" s="4" t="s">
        <v>37</v>
      </c>
      <c r="B16" s="4">
        <v>2</v>
      </c>
      <c r="C16" s="10"/>
      <c r="D16" s="4">
        <f t="shared" si="0"/>
        <v>0</v>
      </c>
      <c r="E16" s="13"/>
    </row>
    <row r="17" spans="1:5" ht="45" customHeight="1" x14ac:dyDescent="0.25">
      <c r="A17" s="31" t="s">
        <v>38</v>
      </c>
      <c r="B17" s="4">
        <v>4</v>
      </c>
      <c r="C17" s="10"/>
      <c r="D17" s="4">
        <f t="shared" si="0"/>
        <v>0</v>
      </c>
      <c r="E17" s="13"/>
    </row>
    <row r="18" spans="1:5" ht="45" customHeight="1" x14ac:dyDescent="0.2">
      <c r="A18" s="4" t="s">
        <v>45</v>
      </c>
      <c r="B18" s="4">
        <v>2</v>
      </c>
      <c r="C18" s="10"/>
      <c r="D18" s="4">
        <f t="shared" si="0"/>
        <v>0</v>
      </c>
      <c r="E18" s="13"/>
    </row>
    <row r="19" spans="1:5" ht="45" customHeight="1" x14ac:dyDescent="0.25">
      <c r="A19" s="4" t="s">
        <v>4</v>
      </c>
      <c r="B19" s="4">
        <v>3</v>
      </c>
      <c r="C19" s="10"/>
      <c r="D19" s="4">
        <f t="shared" si="0"/>
        <v>0</v>
      </c>
      <c r="E19" s="13"/>
    </row>
    <row r="20" spans="1:5" ht="24.95" customHeight="1" x14ac:dyDescent="0.25">
      <c r="A20" s="1" t="s">
        <v>5</v>
      </c>
      <c r="B20" s="2" t="s">
        <v>12</v>
      </c>
      <c r="C20" s="3"/>
      <c r="D20" s="1">
        <f>SUM(D13:D19)</f>
        <v>0</v>
      </c>
      <c r="E20" s="28" t="str">
        <f>IF(D20&lt;100,"IKKE GODKENDT",IF(D20&lt;160,"GODKENDT","OPRYKKER"))</f>
        <v>IKKE GODKENDT</v>
      </c>
    </row>
    <row r="22" spans="1:5" ht="24.95" customHeight="1" x14ac:dyDescent="0.25">
      <c r="A22" s="26" t="s">
        <v>22</v>
      </c>
      <c r="B22" s="27"/>
    </row>
    <row r="23" spans="1:5" x14ac:dyDescent="0.25">
      <c r="E23" s="29" t="s">
        <v>33</v>
      </c>
    </row>
    <row r="24" spans="1:5" x14ac:dyDescent="0.25">
      <c r="E24" s="29" t="s">
        <v>34</v>
      </c>
    </row>
    <row r="25" spans="1:5" x14ac:dyDescent="0.25">
      <c r="E25" s="29" t="s">
        <v>32</v>
      </c>
    </row>
    <row r="27" spans="1:5" ht="24.95" customHeight="1" x14ac:dyDescent="0.25">
      <c r="B27" s="42" t="s">
        <v>29</v>
      </c>
      <c r="C27" s="42"/>
      <c r="D27" s="42"/>
      <c r="E27" s="20"/>
    </row>
  </sheetData>
  <sheetProtection algorithmName="SHA-512" hashValue="oqv1NrzEyp1j1+EWihCMyNpbzc5rtaqfXCWvpgrH3l02IM/WHvx6tIoqDY+jAb8kDgWA/EltlJkXL4UVi2Q8Zw==" saltValue="muh61cNZNLmnFL3rt0EXpw==" spinCount="100000" sheet="1" objects="1" scenarios="1"/>
  <mergeCells count="19">
    <mergeCell ref="D9:E9"/>
    <mergeCell ref="A10:C10"/>
    <mergeCell ref="D10:E10"/>
    <mergeCell ref="B27:D27"/>
    <mergeCell ref="A1:E1"/>
    <mergeCell ref="A2:E2"/>
    <mergeCell ref="A3:C3"/>
    <mergeCell ref="D3:E3"/>
    <mergeCell ref="A4:C4"/>
    <mergeCell ref="D4:E4"/>
    <mergeCell ref="A8:C8"/>
    <mergeCell ref="D8:E8"/>
    <mergeCell ref="A9:C9"/>
    <mergeCell ref="A5:C5"/>
    <mergeCell ref="D5:E5"/>
    <mergeCell ref="A6:C6"/>
    <mergeCell ref="D6:E6"/>
    <mergeCell ref="A7:C7"/>
    <mergeCell ref="D7:E7"/>
  </mergeCells>
  <pageMargins left="0.70866141732283461" right="0.70866141732283461" top="0.15748031496062992" bottom="0.15748031496062992" header="0.31496062992125984" footer="0.31496062992125984"/>
  <pageSetup paperSize="9" orientation="portrait" horizontalDpi="4294967293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7"/>
  <sheetViews>
    <sheetView zoomScaleNormal="100" workbookViewId="0">
      <selection sqref="A1:E1"/>
    </sheetView>
  </sheetViews>
  <sheetFormatPr defaultColWidth="8.85546875" defaultRowHeight="15" x14ac:dyDescent="0.25"/>
  <cols>
    <col min="1" max="1" width="22.7109375" customWidth="1"/>
    <col min="2" max="4" width="7.7109375" customWidth="1"/>
    <col min="5" max="5" width="35.7109375" customWidth="1"/>
  </cols>
  <sheetData>
    <row r="1" spans="1:5" ht="75" customHeight="1" x14ac:dyDescent="0.2">
      <c r="A1" s="48"/>
      <c r="B1" s="48"/>
      <c r="C1" s="48"/>
      <c r="D1" s="48"/>
      <c r="E1" s="48"/>
    </row>
    <row r="2" spans="1:5" ht="24.95" customHeight="1" x14ac:dyDescent="0.3">
      <c r="A2" s="49" t="s">
        <v>41</v>
      </c>
      <c r="B2" s="48"/>
      <c r="C2" s="48"/>
      <c r="D2" s="48"/>
      <c r="E2" s="48"/>
    </row>
    <row r="3" spans="1:5" ht="15" customHeight="1" x14ac:dyDescent="0.2">
      <c r="A3" s="38" t="s">
        <v>6</v>
      </c>
      <c r="B3" s="38"/>
      <c r="C3" s="38"/>
      <c r="D3" s="38" t="s">
        <v>13</v>
      </c>
      <c r="E3" s="38"/>
    </row>
    <row r="4" spans="1:5" ht="24.95" customHeight="1" x14ac:dyDescent="0.2">
      <c r="A4" s="41"/>
      <c r="B4" s="41"/>
      <c r="C4" s="41"/>
      <c r="D4" s="41"/>
      <c r="E4" s="41"/>
    </row>
    <row r="5" spans="1:5" ht="15" customHeight="1" x14ac:dyDescent="0.25">
      <c r="A5" s="38" t="s">
        <v>7</v>
      </c>
      <c r="B5" s="38"/>
      <c r="C5" s="38"/>
      <c r="D5" s="38" t="s">
        <v>8</v>
      </c>
      <c r="E5" s="38"/>
    </row>
    <row r="6" spans="1:5" ht="24.95" customHeight="1" x14ac:dyDescent="0.2">
      <c r="A6" s="47">
        <f>A!A6</f>
        <v>0</v>
      </c>
      <c r="B6" s="47"/>
      <c r="C6" s="47"/>
      <c r="D6" s="47">
        <f>A!D6</f>
        <v>0</v>
      </c>
      <c r="E6" s="47"/>
    </row>
    <row r="7" spans="1:5" ht="15" customHeight="1" x14ac:dyDescent="0.2">
      <c r="A7" s="38" t="s">
        <v>9</v>
      </c>
      <c r="B7" s="38"/>
      <c r="C7" s="38"/>
      <c r="D7" s="38" t="s">
        <v>10</v>
      </c>
      <c r="E7" s="38"/>
    </row>
    <row r="8" spans="1:5" ht="24.95" customHeight="1" x14ac:dyDescent="0.2">
      <c r="A8" s="47">
        <f>A!A8</f>
        <v>0</v>
      </c>
      <c r="B8" s="47"/>
      <c r="C8" s="47"/>
      <c r="D8" s="41"/>
      <c r="E8" s="41"/>
    </row>
    <row r="9" spans="1:5" ht="15" customHeight="1" x14ac:dyDescent="0.25">
      <c r="A9" s="39" t="s">
        <v>11</v>
      </c>
      <c r="B9" s="39"/>
      <c r="C9" s="39"/>
      <c r="D9" s="39" t="s">
        <v>30</v>
      </c>
      <c r="E9" s="39"/>
    </row>
    <row r="10" spans="1:5" ht="24.95" customHeight="1" x14ac:dyDescent="0.2">
      <c r="A10" s="41"/>
      <c r="B10" s="41"/>
      <c r="C10" s="41"/>
      <c r="D10" s="44"/>
      <c r="E10" s="44"/>
    </row>
    <row r="12" spans="1:5" ht="24.95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35</v>
      </c>
    </row>
    <row r="13" spans="1:5" ht="45" customHeight="1" x14ac:dyDescent="0.2">
      <c r="A13" s="4" t="s">
        <v>43</v>
      </c>
      <c r="B13" s="4">
        <v>2</v>
      </c>
      <c r="C13" s="10"/>
      <c r="D13" s="4">
        <f>B13*C13</f>
        <v>0</v>
      </c>
      <c r="E13" s="13"/>
    </row>
    <row r="14" spans="1:5" ht="45" customHeight="1" x14ac:dyDescent="0.25">
      <c r="A14" s="31" t="s">
        <v>36</v>
      </c>
      <c r="B14" s="4">
        <v>4</v>
      </c>
      <c r="C14" s="10"/>
      <c r="D14" s="4">
        <f t="shared" ref="D14:D19" si="0">B14*C14</f>
        <v>0</v>
      </c>
      <c r="E14" s="13"/>
    </row>
    <row r="15" spans="1:5" ht="45" customHeight="1" x14ac:dyDescent="0.25">
      <c r="A15" s="31" t="s">
        <v>44</v>
      </c>
      <c r="B15" s="4">
        <v>3</v>
      </c>
      <c r="C15" s="10"/>
      <c r="D15" s="4">
        <f t="shared" si="0"/>
        <v>0</v>
      </c>
      <c r="E15" s="13"/>
    </row>
    <row r="16" spans="1:5" ht="45" customHeight="1" x14ac:dyDescent="0.2">
      <c r="A16" s="4" t="s">
        <v>37</v>
      </c>
      <c r="B16" s="4">
        <v>2</v>
      </c>
      <c r="C16" s="10"/>
      <c r="D16" s="4">
        <f t="shared" si="0"/>
        <v>0</v>
      </c>
      <c r="E16" s="13"/>
    </row>
    <row r="17" spans="1:5" ht="45" customHeight="1" x14ac:dyDescent="0.25">
      <c r="A17" s="31" t="s">
        <v>38</v>
      </c>
      <c r="B17" s="4">
        <v>4</v>
      </c>
      <c r="C17" s="10"/>
      <c r="D17" s="4">
        <f t="shared" si="0"/>
        <v>0</v>
      </c>
      <c r="E17" s="13"/>
    </row>
    <row r="18" spans="1:5" ht="45" customHeight="1" x14ac:dyDescent="0.2">
      <c r="A18" s="4" t="s">
        <v>45</v>
      </c>
      <c r="B18" s="4">
        <v>2</v>
      </c>
      <c r="C18" s="10"/>
      <c r="D18" s="4">
        <f t="shared" si="0"/>
        <v>0</v>
      </c>
      <c r="E18" s="13"/>
    </row>
    <row r="19" spans="1:5" ht="45" customHeight="1" x14ac:dyDescent="0.25">
      <c r="A19" s="4" t="s">
        <v>4</v>
      </c>
      <c r="B19" s="4">
        <v>3</v>
      </c>
      <c r="C19" s="10"/>
      <c r="D19" s="4">
        <f t="shared" si="0"/>
        <v>0</v>
      </c>
      <c r="E19" s="13"/>
    </row>
    <row r="20" spans="1:5" ht="24.95" customHeight="1" x14ac:dyDescent="0.25">
      <c r="A20" s="1" t="s">
        <v>5</v>
      </c>
      <c r="B20" s="2" t="s">
        <v>12</v>
      </c>
      <c r="C20" s="3"/>
      <c r="D20" s="1">
        <f>SUM(D13:D19)</f>
        <v>0</v>
      </c>
      <c r="E20" s="28" t="str">
        <f>IF(D20&lt;100,"IKKE GODKENDT",IF(D20&lt;160,"GODKENDT","OPRYKKER"))</f>
        <v>IKKE GODKENDT</v>
      </c>
    </row>
    <row r="22" spans="1:5" ht="24.95" customHeight="1" x14ac:dyDescent="0.25">
      <c r="A22" s="26" t="s">
        <v>22</v>
      </c>
      <c r="B22" s="27"/>
    </row>
    <row r="23" spans="1:5" x14ac:dyDescent="0.25">
      <c r="E23" s="29" t="s">
        <v>33</v>
      </c>
    </row>
    <row r="24" spans="1:5" x14ac:dyDescent="0.25">
      <c r="E24" s="29" t="s">
        <v>34</v>
      </c>
    </row>
    <row r="25" spans="1:5" x14ac:dyDescent="0.25">
      <c r="E25" s="29" t="s">
        <v>32</v>
      </c>
    </row>
    <row r="27" spans="1:5" ht="24.95" customHeight="1" x14ac:dyDescent="0.25">
      <c r="B27" s="42" t="s">
        <v>29</v>
      </c>
      <c r="C27" s="42"/>
      <c r="D27" s="42"/>
      <c r="E27" s="21"/>
    </row>
  </sheetData>
  <sheetProtection algorithmName="SHA-512" hashValue="Kz5AF0qNR5kSkCTayijY4KjqpLeRY1mnShKE0gP+nYGHdkiRSNqhp10Cg5Bv9X9KN6nSb0rI3HWFZj3jmZg6uw==" saltValue="M1JrrwCwoxHUmBuFdWjOMw==" spinCount="100000" sheet="1" objects="1" scenarios="1"/>
  <mergeCells count="19">
    <mergeCell ref="D9:E9"/>
    <mergeCell ref="A10:C10"/>
    <mergeCell ref="D10:E10"/>
    <mergeCell ref="B27:D27"/>
    <mergeCell ref="A1:E1"/>
    <mergeCell ref="A2:E2"/>
    <mergeCell ref="A3:C3"/>
    <mergeCell ref="D3:E3"/>
    <mergeCell ref="A4:C4"/>
    <mergeCell ref="D4:E4"/>
    <mergeCell ref="A8:C8"/>
    <mergeCell ref="D8:E8"/>
    <mergeCell ref="A9:C9"/>
    <mergeCell ref="A5:C5"/>
    <mergeCell ref="D5:E5"/>
    <mergeCell ref="A6:C6"/>
    <mergeCell ref="D6:E6"/>
    <mergeCell ref="A7:C7"/>
    <mergeCell ref="D7:E7"/>
  </mergeCells>
  <pageMargins left="0.70866141732283461" right="0.70866141732283461" top="0.15748031496062992" bottom="0.15748031496062992" header="0.31496062992125984" footer="0.31496062992125984"/>
  <pageSetup paperSize="9" orientation="portrait" horizontalDpi="4294967293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7"/>
  <sheetViews>
    <sheetView zoomScaleNormal="100" workbookViewId="0">
      <selection sqref="A1:E1"/>
    </sheetView>
  </sheetViews>
  <sheetFormatPr defaultColWidth="8.85546875" defaultRowHeight="15" x14ac:dyDescent="0.25"/>
  <cols>
    <col min="1" max="1" width="22.7109375" customWidth="1"/>
    <col min="2" max="4" width="7.7109375" customWidth="1"/>
    <col min="5" max="5" width="35.7109375" customWidth="1"/>
  </cols>
  <sheetData>
    <row r="1" spans="1:5" ht="75" customHeight="1" x14ac:dyDescent="0.2">
      <c r="A1" s="48"/>
      <c r="B1" s="48"/>
      <c r="C1" s="48"/>
      <c r="D1" s="48"/>
      <c r="E1" s="48"/>
    </row>
    <row r="2" spans="1:5" ht="24.95" customHeight="1" x14ac:dyDescent="0.3">
      <c r="A2" s="49" t="s">
        <v>41</v>
      </c>
      <c r="B2" s="48"/>
      <c r="C2" s="48"/>
      <c r="D2" s="48"/>
      <c r="E2" s="48"/>
    </row>
    <row r="3" spans="1:5" ht="15" customHeight="1" x14ac:dyDescent="0.2">
      <c r="A3" s="38" t="s">
        <v>6</v>
      </c>
      <c r="B3" s="38"/>
      <c r="C3" s="38"/>
      <c r="D3" s="38" t="s">
        <v>13</v>
      </c>
      <c r="E3" s="38"/>
    </row>
    <row r="4" spans="1:5" ht="24.95" customHeight="1" x14ac:dyDescent="0.2">
      <c r="A4" s="41"/>
      <c r="B4" s="41"/>
      <c r="C4" s="41"/>
      <c r="D4" s="41"/>
      <c r="E4" s="41"/>
    </row>
    <row r="5" spans="1:5" ht="15" customHeight="1" x14ac:dyDescent="0.25">
      <c r="A5" s="38" t="s">
        <v>7</v>
      </c>
      <c r="B5" s="38"/>
      <c r="C5" s="38"/>
      <c r="D5" s="38" t="s">
        <v>8</v>
      </c>
      <c r="E5" s="38"/>
    </row>
    <row r="6" spans="1:5" ht="24.95" customHeight="1" x14ac:dyDescent="0.2">
      <c r="A6" s="47">
        <f>A!A6</f>
        <v>0</v>
      </c>
      <c r="B6" s="47"/>
      <c r="C6" s="47"/>
      <c r="D6" s="47">
        <f>A!D6</f>
        <v>0</v>
      </c>
      <c r="E6" s="47"/>
    </row>
    <row r="7" spans="1:5" ht="15" customHeight="1" x14ac:dyDescent="0.2">
      <c r="A7" s="38" t="s">
        <v>9</v>
      </c>
      <c r="B7" s="38"/>
      <c r="C7" s="38"/>
      <c r="D7" s="38" t="s">
        <v>10</v>
      </c>
      <c r="E7" s="38"/>
    </row>
    <row r="8" spans="1:5" ht="24.95" customHeight="1" x14ac:dyDescent="0.2">
      <c r="A8" s="47">
        <f>A!A8</f>
        <v>0</v>
      </c>
      <c r="B8" s="47"/>
      <c r="C8" s="47"/>
      <c r="D8" s="41"/>
      <c r="E8" s="41"/>
    </row>
    <row r="9" spans="1:5" ht="15" customHeight="1" x14ac:dyDescent="0.25">
      <c r="A9" s="39" t="s">
        <v>11</v>
      </c>
      <c r="B9" s="39"/>
      <c r="C9" s="39"/>
      <c r="D9" s="39" t="s">
        <v>30</v>
      </c>
      <c r="E9" s="39"/>
    </row>
    <row r="10" spans="1:5" ht="24.95" customHeight="1" x14ac:dyDescent="0.2">
      <c r="A10" s="41"/>
      <c r="B10" s="41"/>
      <c r="C10" s="41"/>
      <c r="D10" s="44"/>
      <c r="E10" s="44"/>
    </row>
    <row r="12" spans="1:5" ht="24.95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35</v>
      </c>
    </row>
    <row r="13" spans="1:5" ht="45" customHeight="1" x14ac:dyDescent="0.2">
      <c r="A13" s="4" t="s">
        <v>43</v>
      </c>
      <c r="B13" s="4">
        <v>2</v>
      </c>
      <c r="C13" s="10"/>
      <c r="D13" s="4">
        <f>B13*C13</f>
        <v>0</v>
      </c>
      <c r="E13" s="13"/>
    </row>
    <row r="14" spans="1:5" ht="45" customHeight="1" x14ac:dyDescent="0.25">
      <c r="A14" s="31" t="s">
        <v>36</v>
      </c>
      <c r="B14" s="4">
        <v>4</v>
      </c>
      <c r="C14" s="10"/>
      <c r="D14" s="4">
        <f t="shared" ref="D14:D19" si="0">B14*C14</f>
        <v>0</v>
      </c>
      <c r="E14" s="13"/>
    </row>
    <row r="15" spans="1:5" ht="45" customHeight="1" x14ac:dyDescent="0.25">
      <c r="A15" s="31" t="s">
        <v>44</v>
      </c>
      <c r="B15" s="4">
        <v>3</v>
      </c>
      <c r="C15" s="10"/>
      <c r="D15" s="4">
        <f t="shared" si="0"/>
        <v>0</v>
      </c>
      <c r="E15" s="13"/>
    </row>
    <row r="16" spans="1:5" ht="45" customHeight="1" x14ac:dyDescent="0.2">
      <c r="A16" s="4" t="s">
        <v>37</v>
      </c>
      <c r="B16" s="4">
        <v>2</v>
      </c>
      <c r="C16" s="10"/>
      <c r="D16" s="4">
        <f t="shared" si="0"/>
        <v>0</v>
      </c>
      <c r="E16" s="13"/>
    </row>
    <row r="17" spans="1:5" ht="45" customHeight="1" x14ac:dyDescent="0.25">
      <c r="A17" s="31" t="s">
        <v>38</v>
      </c>
      <c r="B17" s="4">
        <v>4</v>
      </c>
      <c r="C17" s="10"/>
      <c r="D17" s="4">
        <f t="shared" si="0"/>
        <v>0</v>
      </c>
      <c r="E17" s="13"/>
    </row>
    <row r="18" spans="1:5" ht="45" customHeight="1" x14ac:dyDescent="0.2">
      <c r="A18" s="4" t="s">
        <v>45</v>
      </c>
      <c r="B18" s="4">
        <v>2</v>
      </c>
      <c r="C18" s="10"/>
      <c r="D18" s="4">
        <f t="shared" si="0"/>
        <v>0</v>
      </c>
      <c r="E18" s="13"/>
    </row>
    <row r="19" spans="1:5" ht="45" customHeight="1" x14ac:dyDescent="0.25">
      <c r="A19" s="4" t="s">
        <v>4</v>
      </c>
      <c r="B19" s="4">
        <v>3</v>
      </c>
      <c r="C19" s="10"/>
      <c r="D19" s="4">
        <f t="shared" si="0"/>
        <v>0</v>
      </c>
      <c r="E19" s="13"/>
    </row>
    <row r="20" spans="1:5" ht="24.95" customHeight="1" x14ac:dyDescent="0.25">
      <c r="A20" s="1" t="s">
        <v>5</v>
      </c>
      <c r="B20" s="2" t="s">
        <v>12</v>
      </c>
      <c r="C20" s="3"/>
      <c r="D20" s="1">
        <f>SUM(D13:D19)</f>
        <v>0</v>
      </c>
      <c r="E20" s="28" t="str">
        <f>IF(D20&lt;100,"IKKE GODKENDT",IF(D20&lt;160,"GODKENDT","OPRYKKER"))</f>
        <v>IKKE GODKENDT</v>
      </c>
    </row>
    <row r="22" spans="1:5" ht="24.95" customHeight="1" x14ac:dyDescent="0.25">
      <c r="A22" s="26" t="s">
        <v>22</v>
      </c>
      <c r="B22" s="27"/>
    </row>
    <row r="23" spans="1:5" x14ac:dyDescent="0.25">
      <c r="E23" s="29" t="s">
        <v>33</v>
      </c>
    </row>
    <row r="24" spans="1:5" x14ac:dyDescent="0.25">
      <c r="E24" s="29" t="s">
        <v>34</v>
      </c>
    </row>
    <row r="25" spans="1:5" x14ac:dyDescent="0.25">
      <c r="E25" s="29" t="s">
        <v>32</v>
      </c>
    </row>
    <row r="27" spans="1:5" ht="24.95" customHeight="1" x14ac:dyDescent="0.25">
      <c r="B27" s="42" t="s">
        <v>29</v>
      </c>
      <c r="C27" s="42"/>
      <c r="D27" s="42"/>
      <c r="E27" s="21"/>
    </row>
  </sheetData>
  <sheetProtection algorithmName="SHA-512" hashValue="6Uvx7NlvfMxxTT42vEOWwUVL9PvRCKv6Nwal+5QLs/szwfykhyw2rJ2Z0EgL4Cqjjlhsng3Lp6LOLh0QmBGJFA==" saltValue="kWS4VNa2bH3pzVyzJK1EeA==" spinCount="100000" sheet="1" objects="1" scenarios="1"/>
  <mergeCells count="19">
    <mergeCell ref="D9:E9"/>
    <mergeCell ref="A10:C10"/>
    <mergeCell ref="D10:E10"/>
    <mergeCell ref="B27:D27"/>
    <mergeCell ref="A1:E1"/>
    <mergeCell ref="A2:E2"/>
    <mergeCell ref="A3:C3"/>
    <mergeCell ref="D3:E3"/>
    <mergeCell ref="A4:C4"/>
    <mergeCell ref="D4:E4"/>
    <mergeCell ref="A8:C8"/>
    <mergeCell ref="D8:E8"/>
    <mergeCell ref="A9:C9"/>
    <mergeCell ref="A5:C5"/>
    <mergeCell ref="D5:E5"/>
    <mergeCell ref="A6:C6"/>
    <mergeCell ref="D6:E6"/>
    <mergeCell ref="A7:C7"/>
    <mergeCell ref="D7:E7"/>
  </mergeCells>
  <pageMargins left="0.70866141732283461" right="0.70866141732283461" top="0.15748031496062992" bottom="0.15748031496062992" header="0.31496062992125984" footer="0.31496062992125984"/>
  <pageSetup paperSize="9" orientation="portrait" horizontalDpi="4294967293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7"/>
  <sheetViews>
    <sheetView zoomScaleNormal="100" workbookViewId="0">
      <selection sqref="A1:E1"/>
    </sheetView>
  </sheetViews>
  <sheetFormatPr defaultColWidth="8.85546875" defaultRowHeight="15" x14ac:dyDescent="0.25"/>
  <cols>
    <col min="1" max="1" width="22.7109375" customWidth="1"/>
    <col min="2" max="4" width="7.7109375" customWidth="1"/>
    <col min="5" max="5" width="35.7109375" customWidth="1"/>
  </cols>
  <sheetData>
    <row r="1" spans="1:5" ht="75" customHeight="1" x14ac:dyDescent="0.2">
      <c r="A1" s="48"/>
      <c r="B1" s="48"/>
      <c r="C1" s="48"/>
      <c r="D1" s="48"/>
      <c r="E1" s="48"/>
    </row>
    <row r="2" spans="1:5" ht="24.95" customHeight="1" x14ac:dyDescent="0.3">
      <c r="A2" s="49" t="s">
        <v>41</v>
      </c>
      <c r="B2" s="48"/>
      <c r="C2" s="48"/>
      <c r="D2" s="48"/>
      <c r="E2" s="48"/>
    </row>
    <row r="3" spans="1:5" ht="15" customHeight="1" x14ac:dyDescent="0.2">
      <c r="A3" s="38" t="s">
        <v>6</v>
      </c>
      <c r="B3" s="38"/>
      <c r="C3" s="38"/>
      <c r="D3" s="38" t="s">
        <v>13</v>
      </c>
      <c r="E3" s="38"/>
    </row>
    <row r="4" spans="1:5" ht="24.95" customHeight="1" x14ac:dyDescent="0.2">
      <c r="A4" s="41"/>
      <c r="B4" s="41"/>
      <c r="C4" s="41"/>
      <c r="D4" s="41"/>
      <c r="E4" s="41"/>
    </row>
    <row r="5" spans="1:5" ht="15" customHeight="1" x14ac:dyDescent="0.25">
      <c r="A5" s="38" t="s">
        <v>7</v>
      </c>
      <c r="B5" s="38"/>
      <c r="C5" s="38"/>
      <c r="D5" s="38" t="s">
        <v>8</v>
      </c>
      <c r="E5" s="38"/>
    </row>
    <row r="6" spans="1:5" ht="24.95" customHeight="1" x14ac:dyDescent="0.2">
      <c r="A6" s="47">
        <f>A!A6</f>
        <v>0</v>
      </c>
      <c r="B6" s="47"/>
      <c r="C6" s="47"/>
      <c r="D6" s="47">
        <f>A!D6</f>
        <v>0</v>
      </c>
      <c r="E6" s="47"/>
    </row>
    <row r="7" spans="1:5" ht="15" customHeight="1" x14ac:dyDescent="0.2">
      <c r="A7" s="38" t="s">
        <v>9</v>
      </c>
      <c r="B7" s="38"/>
      <c r="C7" s="38"/>
      <c r="D7" s="38" t="s">
        <v>10</v>
      </c>
      <c r="E7" s="38"/>
    </row>
    <row r="8" spans="1:5" ht="24.95" customHeight="1" x14ac:dyDescent="0.2">
      <c r="A8" s="47">
        <f>A!A8</f>
        <v>0</v>
      </c>
      <c r="B8" s="47"/>
      <c r="C8" s="47"/>
      <c r="D8" s="41"/>
      <c r="E8" s="41"/>
    </row>
    <row r="9" spans="1:5" ht="15" customHeight="1" x14ac:dyDescent="0.25">
      <c r="A9" s="39" t="s">
        <v>11</v>
      </c>
      <c r="B9" s="39"/>
      <c r="C9" s="39"/>
      <c r="D9" s="39" t="s">
        <v>30</v>
      </c>
      <c r="E9" s="39"/>
    </row>
    <row r="10" spans="1:5" ht="24.95" customHeight="1" x14ac:dyDescent="0.2">
      <c r="A10" s="41"/>
      <c r="B10" s="41"/>
      <c r="C10" s="41"/>
      <c r="D10" s="44"/>
      <c r="E10" s="44"/>
    </row>
    <row r="12" spans="1:5" ht="24.95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35</v>
      </c>
    </row>
    <row r="13" spans="1:5" ht="45" customHeight="1" x14ac:dyDescent="0.2">
      <c r="A13" s="4" t="s">
        <v>43</v>
      </c>
      <c r="B13" s="4">
        <v>2</v>
      </c>
      <c r="C13" s="10"/>
      <c r="D13" s="4">
        <f>B13*C13</f>
        <v>0</v>
      </c>
      <c r="E13" s="13"/>
    </row>
    <row r="14" spans="1:5" ht="45" customHeight="1" x14ac:dyDescent="0.25">
      <c r="A14" s="31" t="s">
        <v>36</v>
      </c>
      <c r="B14" s="4">
        <v>4</v>
      </c>
      <c r="C14" s="10"/>
      <c r="D14" s="4">
        <f t="shared" ref="D14:D19" si="0">B14*C14</f>
        <v>0</v>
      </c>
      <c r="E14" s="13"/>
    </row>
    <row r="15" spans="1:5" ht="45" customHeight="1" x14ac:dyDescent="0.25">
      <c r="A15" s="31" t="s">
        <v>44</v>
      </c>
      <c r="B15" s="4">
        <v>3</v>
      </c>
      <c r="C15" s="10"/>
      <c r="D15" s="4">
        <f t="shared" si="0"/>
        <v>0</v>
      </c>
      <c r="E15" s="13"/>
    </row>
    <row r="16" spans="1:5" ht="45" customHeight="1" x14ac:dyDescent="0.2">
      <c r="A16" s="4" t="s">
        <v>37</v>
      </c>
      <c r="B16" s="4">
        <v>2</v>
      </c>
      <c r="C16" s="10"/>
      <c r="D16" s="4">
        <f t="shared" si="0"/>
        <v>0</v>
      </c>
      <c r="E16" s="13"/>
    </row>
    <row r="17" spans="1:5" ht="45" customHeight="1" x14ac:dyDescent="0.25">
      <c r="A17" s="31" t="s">
        <v>38</v>
      </c>
      <c r="B17" s="4">
        <v>4</v>
      </c>
      <c r="C17" s="10"/>
      <c r="D17" s="4">
        <f t="shared" si="0"/>
        <v>0</v>
      </c>
      <c r="E17" s="13"/>
    </row>
    <row r="18" spans="1:5" ht="45" customHeight="1" x14ac:dyDescent="0.2">
      <c r="A18" s="4" t="s">
        <v>45</v>
      </c>
      <c r="B18" s="4">
        <v>2</v>
      </c>
      <c r="C18" s="10"/>
      <c r="D18" s="4">
        <f t="shared" si="0"/>
        <v>0</v>
      </c>
      <c r="E18" s="13"/>
    </row>
    <row r="19" spans="1:5" ht="45" customHeight="1" x14ac:dyDescent="0.25">
      <c r="A19" s="4" t="s">
        <v>4</v>
      </c>
      <c r="B19" s="4">
        <v>3</v>
      </c>
      <c r="C19" s="10"/>
      <c r="D19" s="4">
        <f t="shared" si="0"/>
        <v>0</v>
      </c>
      <c r="E19" s="13"/>
    </row>
    <row r="20" spans="1:5" ht="24.95" customHeight="1" x14ac:dyDescent="0.25">
      <c r="A20" s="1" t="s">
        <v>5</v>
      </c>
      <c r="B20" s="2" t="s">
        <v>12</v>
      </c>
      <c r="C20" s="3"/>
      <c r="D20" s="1">
        <f>SUM(D13:D19)</f>
        <v>0</v>
      </c>
      <c r="E20" s="28" t="str">
        <f>IF(D20&lt;100,"IKKE GODKENDT",IF(D20&lt;160,"GODKENDT","OPRYKKER"))</f>
        <v>IKKE GODKENDT</v>
      </c>
    </row>
    <row r="22" spans="1:5" ht="24.95" customHeight="1" x14ac:dyDescent="0.25">
      <c r="A22" s="26" t="s">
        <v>22</v>
      </c>
      <c r="B22" s="27"/>
    </row>
    <row r="23" spans="1:5" x14ac:dyDescent="0.25">
      <c r="E23" s="29" t="s">
        <v>33</v>
      </c>
    </row>
    <row r="24" spans="1:5" x14ac:dyDescent="0.25">
      <c r="E24" s="29" t="s">
        <v>34</v>
      </c>
    </row>
    <row r="25" spans="1:5" x14ac:dyDescent="0.25">
      <c r="E25" s="29" t="s">
        <v>32</v>
      </c>
    </row>
    <row r="27" spans="1:5" ht="24.95" customHeight="1" x14ac:dyDescent="0.25">
      <c r="B27" s="42" t="s">
        <v>29</v>
      </c>
      <c r="C27" s="42"/>
      <c r="D27" s="42"/>
      <c r="E27" s="25"/>
    </row>
  </sheetData>
  <sheetProtection algorithmName="SHA-512" hashValue="Ru6ZqwkrQ2egBv0j6PXdc6tyj1fLjMVcHQF23jtcpI3CIOmojr3hvfEzPXMamd+0g461ebavrE02yS2rxZWMmQ==" saltValue="fv5pJyU/NVQb8qOEPnbj5w==" spinCount="100000" sheet="1" objects="1" scenarios="1"/>
  <mergeCells count="19">
    <mergeCell ref="D9:E9"/>
    <mergeCell ref="A10:C10"/>
    <mergeCell ref="D10:E10"/>
    <mergeCell ref="B27:D27"/>
    <mergeCell ref="A1:E1"/>
    <mergeCell ref="A2:E2"/>
    <mergeCell ref="A3:C3"/>
    <mergeCell ref="D3:E3"/>
    <mergeCell ref="A4:C4"/>
    <mergeCell ref="D4:E4"/>
    <mergeCell ref="A5:C5"/>
    <mergeCell ref="D5:E5"/>
    <mergeCell ref="A6:C6"/>
    <mergeCell ref="D6:E6"/>
    <mergeCell ref="A7:C7"/>
    <mergeCell ref="D7:E7"/>
    <mergeCell ref="A8:C8"/>
    <mergeCell ref="D8:E8"/>
    <mergeCell ref="A9:C9"/>
  </mergeCells>
  <pageMargins left="0.70866141732283461" right="0.70866141732283461" top="0.15748031496062992" bottom="0.15748031496062992" header="0.31496062992125984" footer="0.31496062992125984"/>
  <pageSetup paperSize="9" orientation="portrait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13</vt:i4>
      </vt:variant>
    </vt:vector>
  </HeadingPairs>
  <TitlesOfParts>
    <vt:vector size="13" baseType="lpstr">
      <vt:lpstr>A</vt:lpstr>
      <vt:lpstr>B</vt:lpstr>
      <vt:lpstr>C</vt:lpstr>
      <vt:lpstr>D</vt:lpstr>
      <vt:lpstr>E</vt:lpstr>
      <vt:lpstr>F</vt:lpstr>
      <vt:lpstr>G</vt:lpstr>
      <vt:lpstr>H</vt:lpstr>
      <vt:lpstr>I</vt:lpstr>
      <vt:lpstr>J</vt:lpstr>
      <vt:lpstr>K</vt:lpstr>
      <vt:lpstr>L</vt:lpstr>
      <vt:lpstr>Resultatliste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 Døssing</dc:creator>
  <cp:lastModifiedBy>Ole D'ssing</cp:lastModifiedBy>
  <cp:lastPrinted>2010-10-25T14:22:03Z</cp:lastPrinted>
  <dcterms:created xsi:type="dcterms:W3CDTF">2010-07-28T13:03:28Z</dcterms:created>
  <dcterms:modified xsi:type="dcterms:W3CDTF">2021-02-19T18:44:33Z</dcterms:modified>
</cp:coreProperties>
</file>